
<file path=[Content_Types].xml><?xml version="1.0" encoding="utf-8"?>
<Types xmlns="http://schemas.openxmlformats.org/package/2006/content-types">
  <Default Extension="xml" ContentType="application/xml"/>
  <Default Extension="rels" ContentType="application/vnd.openxmlformats-package.relationships+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date1904="1" autoCompressPictures="0"/>
  <bookViews>
    <workbookView showHorizontalScroll="0" xWindow="180" yWindow="0" windowWidth="22660" windowHeight="20960" tabRatio="794"/>
  </bookViews>
  <sheets>
    <sheet name="お申込み" sheetId="6" r:id="rId1"/>
    <sheet name="集合写真" sheetId="1" r:id="rId2"/>
    <sheet name="スナップ" sheetId="2" r:id="rId3"/>
    <sheet name="写真集計" sheetId="3" r:id="rId4"/>
    <sheet name="DVD" sheetId="4" r:id="rId5"/>
    <sheet name="ひふみ" sheetId="10" r:id="rId6"/>
    <sheet name="金額確認" sheetId="5" r:id="rId7"/>
    <sheet name="master" sheetId="9" state="hidden" r:id="rId8"/>
  </sheets>
  <definedNames>
    <definedName name="furikomi">金額確認!$C$23:$E$31</definedName>
    <definedName name="team">master!$B$2:$C$110</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H9" i="2" l="1"/>
  <c r="E11" i="3"/>
  <c r="H11" i="3"/>
  <c r="I9" i="2"/>
  <c r="E12" i="3"/>
  <c r="G9" i="2"/>
  <c r="E10" i="3"/>
  <c r="F25" i="1"/>
  <c r="E9" i="3"/>
  <c r="H9" i="3"/>
  <c r="H10" i="3"/>
  <c r="H12" i="3"/>
  <c r="D25" i="1"/>
  <c r="E7" i="3"/>
  <c r="H7" i="3"/>
  <c r="E25" i="1"/>
  <c r="E8" i="3"/>
  <c r="H8" i="3"/>
  <c r="H13" i="3"/>
  <c r="J5" i="5"/>
  <c r="H19" i="4"/>
  <c r="H18" i="4"/>
  <c r="H20" i="4"/>
  <c r="J6" i="5"/>
  <c r="E16" i="10"/>
  <c r="J7" i="5"/>
  <c r="J8" i="5"/>
  <c r="J9" i="5"/>
  <c r="J10" i="5"/>
  <c r="J11" i="5"/>
  <c r="J12" i="5"/>
  <c r="J13" i="5"/>
  <c r="E19" i="6"/>
  <c r="E25" i="6"/>
  <c r="H33" i="5"/>
</calcChain>
</file>

<file path=xl/sharedStrings.xml><?xml version="1.0" encoding="utf-8"?>
<sst xmlns="http://schemas.openxmlformats.org/spreadsheetml/2006/main" count="389" uniqueCount="261">
  <si>
    <r>
      <t>2L-WIDE</t>
    </r>
    <r>
      <rPr>
        <sz val="12"/>
        <rFont val="ＭＳ Ｐゴシック"/>
        <family val="3"/>
        <charset val="128"/>
      </rPr>
      <t>（127mm×190mm）</t>
    </r>
    <phoneticPr fontId="3"/>
  </si>
  <si>
    <t>※このページは確認のみで、入力欄はありません。</t>
    <rPh sb="7" eb="9">
      <t>カクニン</t>
    </rPh>
    <rPh sb="13" eb="16">
      <t>ニュウリョクラン</t>
    </rPh>
    <phoneticPr fontId="3"/>
  </si>
  <si>
    <t>※枚数等を修正するには［集合写真］［スナップ］各シートを訂正して下さい。</t>
    <rPh sb="1" eb="4">
      <t>マイスウトウ</t>
    </rPh>
    <rPh sb="5" eb="7">
      <t>シュウセイ</t>
    </rPh>
    <rPh sb="12" eb="16">
      <t>シュウゴウシャシン</t>
    </rPh>
    <rPh sb="23" eb="24">
      <t>カク</t>
    </rPh>
    <rPh sb="28" eb="30">
      <t>テイセイ</t>
    </rPh>
    <rPh sb="32" eb="33">
      <t>クダ</t>
    </rPh>
    <phoneticPr fontId="3"/>
  </si>
  <si>
    <r>
      <t>六切ワイド</t>
    </r>
    <r>
      <rPr>
        <sz val="12"/>
        <rFont val="ＭＳ Ｐゴシック"/>
        <family val="3"/>
        <charset val="128"/>
      </rPr>
      <t>（203mm×305mm）</t>
    </r>
    <phoneticPr fontId="3"/>
  </si>
  <si>
    <t>【DVD指定】</t>
    <rPh sb="4" eb="6">
      <t>シテイ</t>
    </rPh>
    <phoneticPr fontId="3"/>
  </si>
  <si>
    <t>チーム番号</t>
    <rPh sb="3" eb="5">
      <t>バンゴウ</t>
    </rPh>
    <phoneticPr fontId="3"/>
  </si>
  <si>
    <t>枚数</t>
    <rPh sb="0" eb="2">
      <t>マイスウ</t>
    </rPh>
    <phoneticPr fontId="3"/>
  </si>
  <si>
    <t>写真合計金額</t>
    <rPh sb="0" eb="6">
      <t>シャシンゴウケイキンガク</t>
    </rPh>
    <phoneticPr fontId="3"/>
  </si>
  <si>
    <t>DVD合計金額</t>
    <rPh sb="3" eb="7">
      <t>ゴウケイキンガク</t>
    </rPh>
    <phoneticPr fontId="3"/>
  </si>
  <si>
    <t>【集合写真指定】</t>
    <rPh sb="1" eb="7">
      <t>シュウゴウシャシンシテイ</t>
    </rPh>
    <phoneticPr fontId="3"/>
  </si>
  <si>
    <t>お申込み後、目つむり等を確認・修正の上、イベントロゴフレーム（写真下部の飾り）を添えてお届けします。</t>
  </si>
  <si>
    <r>
      <t xml:space="preserve">小
</t>
    </r>
    <r>
      <rPr>
        <sz val="12"/>
        <rFont val="ＭＳ Ｐゴシック"/>
        <family val="3"/>
        <charset val="128"/>
      </rPr>
      <t>L-WIDE</t>
    </r>
    <r>
      <rPr>
        <sz val="14"/>
        <rFont val="ＭＳ Ｐゴシック"/>
        <family val="3"/>
        <charset val="128"/>
      </rPr>
      <t xml:space="preserve">
</t>
    </r>
    <r>
      <rPr>
        <sz val="10"/>
        <rFont val="ＭＳ Ｐゴシック"/>
        <family val="3"/>
        <charset val="128"/>
      </rPr>
      <t>89mm×133mm</t>
    </r>
    <rPh sb="0" eb="1">
      <t>ショウ</t>
    </rPh>
    <phoneticPr fontId="3"/>
  </si>
  <si>
    <r>
      <t xml:space="preserve">小
2L-WIDE
</t>
    </r>
    <r>
      <rPr>
        <sz val="10"/>
        <rFont val="ＭＳ Ｐゴシック"/>
        <family val="3"/>
        <charset val="128"/>
      </rPr>
      <t>127mm×190mm</t>
    </r>
    <rPh sb="0" eb="1">
      <t>ショウ</t>
    </rPh>
    <phoneticPr fontId="3"/>
  </si>
  <si>
    <t>合計</t>
    <rPh sb="0" eb="2">
      <t>ゴウケイ</t>
    </rPh>
    <phoneticPr fontId="3"/>
  </si>
  <si>
    <t>※黄色い部分だけ入力が可能です。</t>
    <rPh sb="1" eb="3">
      <t>キ</t>
    </rPh>
    <rPh sb="4" eb="6">
      <t>ロイブブン</t>
    </rPh>
    <rPh sb="8" eb="10">
      <t>ニュウリョク</t>
    </rPh>
    <rPh sb="11" eb="13">
      <t>カノウ</t>
    </rPh>
    <phoneticPr fontId="3"/>
  </si>
  <si>
    <t>【スナップ写真指定】</t>
    <rPh sb="5" eb="9">
      <t>シュウゴウシャシンシテイ</t>
    </rPh>
    <phoneticPr fontId="3"/>
  </si>
  <si>
    <t>集合写真</t>
    <rPh sb="0" eb="4">
      <t>シュウゴウシャシン</t>
    </rPh>
    <phoneticPr fontId="3"/>
  </si>
  <si>
    <t>スナップ写真</t>
    <rPh sb="4" eb="6">
      <t>シャシン</t>
    </rPh>
    <phoneticPr fontId="3"/>
  </si>
  <si>
    <t>写真合計</t>
    <rPh sb="0" eb="4">
      <t>シャシンゴウケイ</t>
    </rPh>
    <phoneticPr fontId="3"/>
  </si>
  <si>
    <t>【写真集計確認】</t>
    <rPh sb="1" eb="3">
      <t>シュウゴウシャシンシテイ</t>
    </rPh>
    <rPh sb="3" eb="7">
      <t>シュウケイカクニン</t>
    </rPh>
    <phoneticPr fontId="3"/>
  </si>
  <si>
    <t>【お申込書の送信】</t>
    <rPh sb="2" eb="5">
      <t>モウシコミショ</t>
    </rPh>
    <rPh sb="6" eb="8">
      <t>ソウシン</t>
    </rPh>
    <phoneticPr fontId="3"/>
  </si>
  <si>
    <t>お申込みありがとうございました。</t>
    <rPh sb="1" eb="3">
      <t>モウシコ</t>
    </rPh>
    <phoneticPr fontId="3"/>
  </si>
  <si>
    <t>みずほ銀行</t>
  </si>
  <si>
    <t>普通</t>
  </si>
  <si>
    <t>東日本銀行</t>
  </si>
  <si>
    <t>ジャパンネット銀行</t>
  </si>
  <si>
    <r>
      <t>西荻窪支店</t>
    </r>
    <r>
      <rPr>
        <sz val="14"/>
        <rFont val="ＭＳ Ｐゴシック"/>
        <family val="3"/>
        <charset val="128"/>
      </rPr>
      <t>（245）</t>
    </r>
    <phoneticPr fontId="3"/>
  </si>
  <si>
    <r>
      <t>池袋支店</t>
    </r>
    <r>
      <rPr>
        <sz val="14"/>
        <rFont val="ＭＳ Ｐゴシック"/>
        <family val="3"/>
        <charset val="128"/>
      </rPr>
      <t>（104）</t>
    </r>
    <phoneticPr fontId="3"/>
  </si>
  <si>
    <r>
      <t>すずめ支店</t>
    </r>
    <r>
      <rPr>
        <sz val="14"/>
        <rFont val="ＭＳ Ｐゴシック"/>
        <family val="3"/>
        <charset val="128"/>
      </rPr>
      <t>（002）</t>
    </r>
    <phoneticPr fontId="3"/>
  </si>
  <si>
    <r>
      <t>口座名はいずれも</t>
    </r>
    <r>
      <rPr>
        <sz val="16"/>
        <color indexed="16"/>
        <rFont val="ＭＳ Ｐゴシック"/>
        <family val="3"/>
        <charset val="128"/>
      </rPr>
      <t>『創造システム有限会社』</t>
    </r>
    <r>
      <rPr>
        <sz val="14"/>
        <rFont val="ＭＳ Ｐゴシック"/>
        <family val="3"/>
        <charset val="128"/>
      </rPr>
      <t>です。</t>
    </r>
    <rPh sb="0" eb="3">
      <t>コウザメイ</t>
    </rPh>
    <rPh sb="9" eb="11">
      <t>ソウゾウ</t>
    </rPh>
    <rPh sb="15" eb="19">
      <t>ユウゲンガイシャ</t>
    </rPh>
    <phoneticPr fontId="3"/>
  </si>
  <si>
    <t>【商品発送先のご指定】</t>
    <rPh sb="1" eb="6">
      <t>ショウヒンハッソウサキ</t>
    </rPh>
    <rPh sb="8" eb="10">
      <t>シテイ</t>
    </rPh>
    <phoneticPr fontId="3"/>
  </si>
  <si>
    <t>郵便番号</t>
    <rPh sb="0" eb="4">
      <t>ユウビンバンゴウ</t>
    </rPh>
    <phoneticPr fontId="3"/>
  </si>
  <si>
    <t>住所</t>
    <rPh sb="0" eb="2">
      <t>ジュウショ</t>
    </rPh>
    <phoneticPr fontId="3"/>
  </si>
  <si>
    <t>電話番号</t>
    <rPh sb="0" eb="4">
      <t>デンワバンゴウ</t>
    </rPh>
    <phoneticPr fontId="3"/>
  </si>
  <si>
    <r>
      <t xml:space="preserve">EXCEL申込書ご利用割引 </t>
    </r>
    <r>
      <rPr>
        <sz val="10"/>
        <color indexed="10"/>
        <rFont val="ＭＳ Ｐゴシック"/>
        <family val="3"/>
        <charset val="128"/>
      </rPr>
      <t>※1</t>
    </r>
    <rPh sb="5" eb="8">
      <t>モウシコミショ</t>
    </rPh>
    <rPh sb="9" eb="11">
      <t>リヨウ</t>
    </rPh>
    <rPh sb="11" eb="13">
      <t>ワリビキ</t>
    </rPh>
    <phoneticPr fontId="3"/>
  </si>
  <si>
    <t>みずほ銀行</t>
    <rPh sb="3" eb="5">
      <t>ギンコウ</t>
    </rPh>
    <phoneticPr fontId="3"/>
  </si>
  <si>
    <t>東日本銀行</t>
    <rPh sb="0" eb="5">
      <t>ヒガシニホンギンコウ</t>
    </rPh>
    <phoneticPr fontId="3"/>
  </si>
  <si>
    <t>ジャパンネット銀行</t>
    <phoneticPr fontId="3"/>
  </si>
  <si>
    <t>チームNo.</t>
    <phoneticPr fontId="3"/>
  </si>
  <si>
    <t>チーム名</t>
    <rPh sb="3" eb="4">
      <t>メイ</t>
    </rPh>
    <phoneticPr fontId="3"/>
  </si>
  <si>
    <t>写真番号が正しくありません。</t>
    <rPh sb="0" eb="4">
      <t>シャシンバンゴウ</t>
    </rPh>
    <rPh sb="5" eb="6">
      <t>タダ</t>
    </rPh>
    <phoneticPr fontId="3"/>
  </si>
  <si>
    <t>　ご記入が無い場合、『お申込み』シートにご記入いただいたチームのDVDを編集いたします。</t>
    <rPh sb="2" eb="4">
      <t>キニュウ</t>
    </rPh>
    <rPh sb="5" eb="6">
      <t>ナ</t>
    </rPh>
    <rPh sb="7" eb="9">
      <t>バアイ</t>
    </rPh>
    <rPh sb="12" eb="14">
      <t>モウシコ</t>
    </rPh>
    <rPh sb="21" eb="23">
      <t>キニュウ</t>
    </rPh>
    <rPh sb="36" eb="38">
      <t>ヘンシュウ</t>
    </rPh>
    <phoneticPr fontId="3"/>
  </si>
  <si>
    <t>お振込名義</t>
    <rPh sb="1" eb="3">
      <t>フリコミ</t>
    </rPh>
    <rPh sb="3" eb="5">
      <t>メイギ</t>
    </rPh>
    <phoneticPr fontId="3"/>
  </si>
  <si>
    <t>発送先宛名</t>
    <rPh sb="0" eb="5">
      <t>ハッソウアテナ</t>
    </rPh>
    <phoneticPr fontId="3"/>
  </si>
  <si>
    <t>←宛名とお振込人が異なる場合のみご記入ください。</t>
    <rPh sb="1" eb="3">
      <t>アテナ</t>
    </rPh>
    <rPh sb="5" eb="8">
      <t>フリコミニン</t>
    </rPh>
    <rPh sb="9" eb="10">
      <t>コト</t>
    </rPh>
    <rPh sb="12" eb="14">
      <t>バアイ</t>
    </rPh>
    <rPh sb="17" eb="19">
      <t>キニュウ</t>
    </rPh>
    <phoneticPr fontId="3"/>
  </si>
  <si>
    <r>
      <t xml:space="preserve">大
</t>
    </r>
    <r>
      <rPr>
        <sz val="12"/>
        <rFont val="ＭＳ Ｐゴシック"/>
        <family val="3"/>
        <charset val="128"/>
      </rPr>
      <t>2L-WIDE</t>
    </r>
    <r>
      <rPr>
        <sz val="14"/>
        <rFont val="ＭＳ Ｐゴシック"/>
        <family val="3"/>
        <charset val="128"/>
      </rPr>
      <t xml:space="preserve">
</t>
    </r>
    <r>
      <rPr>
        <sz val="10"/>
        <rFont val="ＭＳ Ｐゴシック"/>
        <family val="3"/>
        <charset val="128"/>
      </rPr>
      <t>127mm×190mm</t>
    </r>
    <rPh sb="0" eb="1">
      <t>ダイ</t>
    </rPh>
    <phoneticPr fontId="3"/>
  </si>
  <si>
    <r>
      <t xml:space="preserve">中
</t>
    </r>
    <r>
      <rPr>
        <sz val="12"/>
        <rFont val="ＭＳ Ｐゴシック"/>
        <family val="3"/>
        <charset val="128"/>
      </rPr>
      <t>六切ワイド</t>
    </r>
    <r>
      <rPr>
        <sz val="14"/>
        <rFont val="ＭＳ Ｐゴシック"/>
        <family val="3"/>
        <charset val="128"/>
      </rPr>
      <t xml:space="preserve">
</t>
    </r>
    <r>
      <rPr>
        <sz val="10"/>
        <rFont val="ＭＳ Ｐゴシック"/>
        <family val="3"/>
        <charset val="128"/>
      </rPr>
      <t>203mm×305mm</t>
    </r>
    <rPh sb="0" eb="1">
      <t>チュウ</t>
    </rPh>
    <rPh sb="2" eb="4">
      <t>ムツギ</t>
    </rPh>
    <phoneticPr fontId="3"/>
  </si>
  <si>
    <r>
      <t xml:space="preserve">大
</t>
    </r>
    <r>
      <rPr>
        <sz val="12"/>
        <rFont val="ＭＳ Ｐゴシック"/>
        <family val="3"/>
        <charset val="128"/>
      </rPr>
      <t>A3相当</t>
    </r>
    <r>
      <rPr>
        <sz val="14"/>
        <rFont val="ＭＳ Ｐゴシック"/>
        <family val="3"/>
        <charset val="128"/>
      </rPr>
      <t xml:space="preserve">
</t>
    </r>
    <r>
      <rPr>
        <sz val="10"/>
        <rFont val="ＭＳ Ｐゴシック"/>
        <family val="3"/>
        <charset val="128"/>
      </rPr>
      <t>305mm x 420mm</t>
    </r>
    <phoneticPr fontId="3"/>
  </si>
  <si>
    <t>※写真番号とともに、〔小・中・大〕いずれかの欄に枚数を入力して下さい。</t>
    <rPh sb="1" eb="5">
      <t>シャシンバンゴウ</t>
    </rPh>
    <rPh sb="11" eb="12">
      <t>ショウ</t>
    </rPh>
    <rPh sb="13" eb="14">
      <t>チュウ</t>
    </rPh>
    <rPh sb="15" eb="16">
      <t>ダイ</t>
    </rPh>
    <rPh sb="22" eb="23">
      <t>ラン</t>
    </rPh>
    <rPh sb="24" eb="26">
      <t>マイスウ</t>
    </rPh>
    <rPh sb="27" eb="29">
      <t>ニュウリョク</t>
    </rPh>
    <rPh sb="31" eb="32">
      <t>クダ</t>
    </rPh>
    <phoneticPr fontId="3"/>
  </si>
  <si>
    <r>
      <t>A3相当</t>
    </r>
    <r>
      <rPr>
        <sz val="12"/>
        <rFont val="ＭＳ Ｐゴシック"/>
        <family val="3"/>
        <charset val="128"/>
      </rPr>
      <t>(305mm×420mm)</t>
    </r>
    <phoneticPr fontId="3"/>
  </si>
  <si>
    <t>※半角英数字で入力して下さい。</t>
    <rPh sb="1" eb="5">
      <t>ハンカクエイスウ</t>
    </rPh>
    <rPh sb="5" eb="6">
      <t>ジ</t>
    </rPh>
    <rPh sb="7" eb="9">
      <t>ニュウリョク</t>
    </rPh>
    <rPh sb="11" eb="12">
      <t>クダ</t>
    </rPh>
    <phoneticPr fontId="3"/>
  </si>
  <si>
    <t>通常版</t>
    <rPh sb="0" eb="3">
      <t>ツウジョウバン</t>
    </rPh>
    <phoneticPr fontId="3"/>
  </si>
  <si>
    <t>オリジナル版</t>
    <rPh sb="5" eb="6">
      <t>バン</t>
    </rPh>
    <phoneticPr fontId="3"/>
  </si>
  <si>
    <t>写真番号(GxxxA〜)</t>
    <rPh sb="0" eb="4">
      <t>シャシンバンゴウ</t>
    </rPh>
    <phoneticPr fontId="3"/>
  </si>
  <si>
    <t>※写真番号先頭が『G』から始まる写真をご指定ください。</t>
    <phoneticPr fontId="3"/>
  </si>
  <si>
    <t>※写真番号先頭が『G』から始まる集合写真は、スナップとしてお申込みになることはできません。</t>
    <phoneticPr fontId="3"/>
  </si>
  <si>
    <t>【最終金額確認】</t>
    <rPh sb="1" eb="5">
      <t>サイシュウキンガク</t>
    </rPh>
    <rPh sb="5" eb="7">
      <t>シュウケイカクニン</t>
    </rPh>
    <phoneticPr fontId="3"/>
  </si>
  <si>
    <t>〔銀行口座〕</t>
    <rPh sb="1" eb="5">
      <t>ギンコウコウザ</t>
    </rPh>
    <phoneticPr fontId="3"/>
  </si>
  <si>
    <t>振込先口座指定</t>
    <rPh sb="0" eb="7">
      <t>フリコミサキコウザシテイ</t>
    </rPh>
    <phoneticPr fontId="3"/>
  </si>
  <si>
    <t>口座番号：00180-4-427338</t>
    <phoneticPr fontId="3"/>
  </si>
  <si>
    <t>加入者名：創造システム有限会社</t>
    <phoneticPr fontId="3"/>
  </si>
  <si>
    <t>もう一度全てのシートの入力内容をご確認後、デスクトップなどわかりやすい場所にファイルを保存し、</t>
    <rPh sb="2" eb="4">
      <t>イチド</t>
    </rPh>
    <rPh sb="4" eb="5">
      <t>スベ</t>
    </rPh>
    <rPh sb="11" eb="15">
      <t>ニュウリョクナイヨウ</t>
    </rPh>
    <rPh sb="17" eb="20">
      <t>カクニンゴ</t>
    </rPh>
    <rPh sb="35" eb="37">
      <t>バショ</t>
    </rPh>
    <rPh sb="43" eb="45">
      <t>ホゾン</t>
    </rPh>
    <phoneticPr fontId="3"/>
  </si>
  <si>
    <t>普段お使いのメールソフトで下記アドレス宛にこのファイルを添付してお送りください。</t>
    <rPh sb="0" eb="2">
      <t>フダン</t>
    </rPh>
    <rPh sb="3" eb="4">
      <t>ツカ</t>
    </rPh>
    <rPh sb="13" eb="15">
      <t>カキ</t>
    </rPh>
    <rPh sb="19" eb="20">
      <t>アテ</t>
    </rPh>
    <rPh sb="28" eb="30">
      <t>テンプ</t>
    </rPh>
    <rPh sb="33" eb="34">
      <t>オク</t>
    </rPh>
    <phoneticPr fontId="3"/>
  </si>
  <si>
    <t>※半角で入力して下さい。</t>
    <rPh sb="1" eb="3">
      <t>ハンカクエイスウ</t>
    </rPh>
    <rPh sb="4" eb="6">
      <t>ニュウリョク</t>
    </rPh>
    <rPh sb="8" eb="9">
      <t>クダ</t>
    </rPh>
    <phoneticPr fontId="3"/>
  </si>
  <si>
    <t>≪収録内容≫</t>
    <rPh sb="1" eb="5">
      <t>シュウロクナイヨウ</t>
    </rPh>
    <phoneticPr fontId="3"/>
  </si>
  <si>
    <t>※1</t>
    <phoneticPr fontId="3"/>
  </si>
  <si>
    <t>　『Tab』キーを押すと、入力可能場所にだけカーソル（太枠：最初はチームNo.の枠にあります）が移動します。</t>
    <rPh sb="9" eb="10">
      <t>オ</t>
    </rPh>
    <rPh sb="13" eb="19">
      <t>ニュウリョクカノウバショ</t>
    </rPh>
    <rPh sb="27" eb="29">
      <t>フトワク</t>
    </rPh>
    <rPh sb="30" eb="32">
      <t>サイショ</t>
    </rPh>
    <rPh sb="40" eb="41">
      <t>ワク</t>
    </rPh>
    <rPh sb="48" eb="50">
      <t>イドウ</t>
    </rPh>
    <phoneticPr fontId="3"/>
  </si>
  <si>
    <t>↓ここより下でスクロールします</t>
    <rPh sb="5" eb="6">
      <t>シタ</t>
    </rPh>
    <phoneticPr fontId="3"/>
  </si>
  <si>
    <t>写真番号(xxx001〜)</t>
    <rPh sb="0" eb="4">
      <t>シャシンバンゴウ</t>
    </rPh>
    <phoneticPr fontId="3"/>
  </si>
  <si>
    <t>スナップ写真番号は6桁です</t>
    <rPh sb="4" eb="8">
      <t>シャシンバンゴウ</t>
    </rPh>
    <phoneticPr fontId="3"/>
  </si>
  <si>
    <t>スナップ写真番号は6桁です</t>
    <rPh sb="4" eb="8">
      <t>シャシンバンゴウ</t>
    </rPh>
    <rPh sb="10" eb="11">
      <t>ケタ</t>
    </rPh>
    <phoneticPr fontId="3"/>
  </si>
  <si>
    <t>※スナップ写真の写真番号は、先頭3桁がチーム番号、末尾3桁が連番になっています。</t>
    <phoneticPr fontId="3"/>
  </si>
  <si>
    <r>
      <t>　先頭の「0」を省略せず、</t>
    </r>
    <r>
      <rPr>
        <sz val="14"/>
        <color indexed="10"/>
        <rFont val="ＭＳ Ｐゴシック"/>
        <family val="3"/>
        <charset val="128"/>
      </rPr>
      <t>必ず6桁で入力</t>
    </r>
    <r>
      <rPr>
        <sz val="14"/>
        <rFont val="ＭＳ Ｐゴシック"/>
        <family val="3"/>
        <charset val="128"/>
      </rPr>
      <t>してください。</t>
    </r>
    <rPh sb="1" eb="3">
      <t>セントウ</t>
    </rPh>
    <rPh sb="8" eb="10">
      <t>ショウリャク</t>
    </rPh>
    <rPh sb="13" eb="14">
      <t>カナラ</t>
    </rPh>
    <rPh sb="16" eb="17">
      <t>ケタ</t>
    </rPh>
    <rPh sb="18" eb="20">
      <t>ニュウリョク</t>
    </rPh>
    <phoneticPr fontId="3"/>
  </si>
  <si>
    <t>１０９４６５６</t>
  </si>
  <si>
    <t>２９４１６１</t>
  </si>
  <si>
    <t>１１１４４７４</t>
  </si>
  <si>
    <t>ゆうちょ</t>
    <phoneticPr fontId="3"/>
  </si>
  <si>
    <t>東日本</t>
    <phoneticPr fontId="3"/>
  </si>
  <si>
    <t>ジャパンネット</t>
    <phoneticPr fontId="3"/>
  </si>
  <si>
    <t>ご入金予定</t>
    <phoneticPr fontId="3"/>
  </si>
  <si>
    <t>【通常版】</t>
    <rPh sb="1" eb="4">
      <t>ツウジョウバン</t>
    </rPh>
    <phoneticPr fontId="3"/>
  </si>
  <si>
    <t>【オリジナル版】</t>
    <rPh sb="6" eb="7">
      <t>バン</t>
    </rPh>
    <phoneticPr fontId="3"/>
  </si>
  <si>
    <t>チームオリジナル版収録用映像は、駅前またはアゼリア通り会場にて収録。</t>
    <phoneticPr fontId="3"/>
  </si>
  <si>
    <t>事前に撮影リクエストのない場合シングルカメラアングルになる場合がございます。</t>
  </si>
  <si>
    <t>toi@tokyo4351.com</t>
    <phoneticPr fontId="3"/>
  </si>
  <si>
    <t>霞童</t>
  </si>
  <si>
    <t>早稲田大学よさこいチーム東京花火</t>
  </si>
  <si>
    <t>鳴子光丘</t>
  </si>
  <si>
    <t>響</t>
  </si>
  <si>
    <t>ちょんまげ</t>
  </si>
  <si>
    <t>新松戸雅ノ會</t>
  </si>
  <si>
    <t>東京よさこい 紅踊輝</t>
  </si>
  <si>
    <t>千葉工業大学よさこいソーラン風神</t>
  </si>
  <si>
    <t>粋</t>
  </si>
  <si>
    <t>東京よさこい 桜舞</t>
  </si>
  <si>
    <t>中目黒MGよさこいくらぶ</t>
  </si>
  <si>
    <t>國士舞双</t>
  </si>
  <si>
    <t>早稲田大学"踊り侍"</t>
  </si>
  <si>
    <t>百物語</t>
  </si>
  <si>
    <t>よさこい飯能乱舞</t>
  </si>
  <si>
    <t>笑輪-Show Ring-</t>
  </si>
  <si>
    <t>遊人</t>
  </si>
  <si>
    <t>ODORIKO・えん</t>
  </si>
  <si>
    <t>茜丸</t>
  </si>
  <si>
    <t>法政大学YOSAKOIソーランサークル鳳遙恋</t>
  </si>
  <si>
    <t>よさこい ときめき</t>
  </si>
  <si>
    <t>よさこい そうか連</t>
  </si>
  <si>
    <t>陵-RYO-</t>
  </si>
  <si>
    <t>乱舞姫</t>
  </si>
  <si>
    <t>朝霞翔舞</t>
  </si>
  <si>
    <t>kagura</t>
  </si>
  <si>
    <t>東海大学 響</t>
  </si>
  <si>
    <t>GOGO'S &amp; クワザワグループ</t>
  </si>
  <si>
    <t>TOKYO PHANTOM ORCHESTRA</t>
  </si>
  <si>
    <t>なるたか</t>
  </si>
  <si>
    <t>東京よさこい なな丸隊</t>
  </si>
  <si>
    <t>音ら韻</t>
  </si>
  <si>
    <t>燦-SUN-</t>
  </si>
  <si>
    <t>疾風乱舞</t>
  </si>
  <si>
    <t>しん</t>
  </si>
  <si>
    <t>実践女子大学YOSAKOIソーラン部WING</t>
  </si>
  <si>
    <t>さぬき舞人</t>
  </si>
  <si>
    <t>よさこいソーラン清瀬</t>
  </si>
  <si>
    <t>桜華</t>
  </si>
  <si>
    <t>葵</t>
  </si>
  <si>
    <t>RHK大河</t>
  </si>
  <si>
    <t>猿霞</t>
  </si>
  <si>
    <t>あーしゃ</t>
  </si>
  <si>
    <t>桜美林大学よさこいサークル桜囃子</t>
  </si>
  <si>
    <t>RHK熱波</t>
  </si>
  <si>
    <t>うしく河童鳴子会</t>
  </si>
  <si>
    <t>パワフル</t>
  </si>
  <si>
    <t>東京カペラ</t>
  </si>
  <si>
    <t>よさこい新発田〜和っしょい</t>
  </si>
  <si>
    <t>関東学院大学"誇咲"</t>
  </si>
  <si>
    <t>躍動</t>
  </si>
  <si>
    <t>仰高よさこい</t>
  </si>
  <si>
    <t>けやきッズ</t>
  </si>
  <si>
    <t>にらさき秀麗</t>
  </si>
  <si>
    <t>音鳴會</t>
  </si>
  <si>
    <t>dance company REIKA組</t>
  </si>
  <si>
    <t>『お申込み』シートにご記入いただいたチーム番号と異なるチームのDVD編集をご希望の場合のみご記入ください。</t>
    <rPh sb="2" eb="4">
      <t>モウシコ</t>
    </rPh>
    <rPh sb="11" eb="13">
      <t>キニュウ</t>
    </rPh>
    <rPh sb="21" eb="23">
      <t>バンゴウ</t>
    </rPh>
    <rPh sb="24" eb="25">
      <t>コト</t>
    </rPh>
    <rPh sb="34" eb="36">
      <t>ヘンシュウ</t>
    </rPh>
    <rPh sb="38" eb="40">
      <t>キボウ</t>
    </rPh>
    <rPh sb="41" eb="43">
      <t>バアイ</t>
    </rPh>
    <rPh sb="46" eb="48">
      <t>キニュウ</t>
    </rPh>
    <phoneticPr fontId="3"/>
  </si>
  <si>
    <t>↑</t>
    <phoneticPr fontId="3"/>
  </si>
  <si>
    <t>ゆうちょ銀行</t>
    <rPh sb="4" eb="6">
      <t>ギンコウ</t>
    </rPh>
    <phoneticPr fontId="3"/>
  </si>
  <si>
    <t>ひふみ合計金額</t>
    <rPh sb="3" eb="7">
      <t>ゴウケイキンガク</t>
    </rPh>
    <phoneticPr fontId="3"/>
  </si>
  <si>
    <r>
      <rPr>
        <sz val="16"/>
        <color indexed="10"/>
        <rFont val="ＭＳ Ｐゴシック"/>
        <family val="3"/>
        <charset val="128"/>
      </rPr>
      <t>※</t>
    </r>
    <phoneticPr fontId="3"/>
  </si>
  <si>
    <t>写真は10月28日より毎週末に締め翌々週明けに発送いたします。</t>
    <phoneticPr fontId="3"/>
  </si>
  <si>
    <t>百華夢想</t>
  </si>
  <si>
    <t>郷</t>
  </si>
  <si>
    <t>東京よさこい池袋笑來會</t>
  </si>
  <si>
    <t>湊や</t>
  </si>
  <si>
    <t>夢咲しや〜葵〜</t>
  </si>
  <si>
    <t>踊るBAKA!TOKYO</t>
  </si>
  <si>
    <t>東京よさこい"池袋ヴィーナス"</t>
  </si>
  <si>
    <t>明星</t>
  </si>
  <si>
    <t>彪牙天翔</t>
  </si>
  <si>
    <t>summer zipper</t>
  </si>
  <si>
    <t>TANASHIソーラン会</t>
  </si>
  <si>
    <t xml:space="preserve">RIKIOH </t>
  </si>
  <si>
    <t>飛翠迅</t>
  </si>
  <si>
    <t>東京メトロシーブルー</t>
  </si>
  <si>
    <t>礼神伝シャル響</t>
  </si>
  <si>
    <t>学生よさこいチーム  おどりんちゅ</t>
  </si>
  <si>
    <t>学芸大学商店街 あきんどくらぶ</t>
  </si>
  <si>
    <t>狭山YOSAKOI紗恋乱</t>
  </si>
  <si>
    <t>ダンスパフォーマンス集団 迫 -HAKU-</t>
  </si>
  <si>
    <t>東京よさこい大塚華麗</t>
  </si>
  <si>
    <t>TEAM白獅子</t>
  </si>
  <si>
    <t>无邪志府中魁星</t>
  </si>
  <si>
    <t>ぞっこん町田'98</t>
  </si>
  <si>
    <t>VOGUE-Re:vival-</t>
  </si>
  <si>
    <t>おどりんちゅOBOGチーム 織プロジェクト</t>
  </si>
  <si>
    <t>いなせ系 暁会 活頗組</t>
  </si>
  <si>
    <t>LAFRIUM</t>
  </si>
  <si>
    <t>祭会</t>
  </si>
  <si>
    <t>わいわい連</t>
  </si>
  <si>
    <t>東京農業大学YOSAKOIソーラン同好会“百笑"</t>
  </si>
  <si>
    <t>かんしゃら</t>
  </si>
  <si>
    <t>YOSAKOIソーランチーム白縫</t>
  </si>
  <si>
    <t>浜スマRUSH!!</t>
  </si>
  <si>
    <t>池袋小学校</t>
  </si>
  <si>
    <t>ど〜んと Coco de 踊らん会</t>
  </si>
  <si>
    <t>天彩</t>
  </si>
  <si>
    <t>やいろ</t>
  </si>
  <si>
    <t>大和</t>
  </si>
  <si>
    <t>REDA舞神楽</t>
  </si>
  <si>
    <t>希響</t>
  </si>
  <si>
    <t>舞TAKANE</t>
  </si>
  <si>
    <t>群青</t>
  </si>
  <si>
    <t>SBよさこい部</t>
  </si>
  <si>
    <t>夏舞徒</t>
  </si>
  <si>
    <t>NPO法人 大江戸東京音頭連</t>
  </si>
  <si>
    <t>翔笑伝</t>
  </si>
  <si>
    <t>舞ルネサンス</t>
  </si>
  <si>
    <t>朝霞 旋華</t>
  </si>
  <si>
    <t>南中ソーラン広め隊</t>
  </si>
  <si>
    <t>斬桐舞</t>
  </si>
  <si>
    <t>よさこい和さび</t>
  </si>
  <si>
    <t>遊め組</t>
  </si>
  <si>
    <t>想叶縁来 奏</t>
  </si>
  <si>
    <t>ゆうちょ銀行</t>
    <phoneticPr fontId="3"/>
  </si>
  <si>
    <t>当座</t>
    <rPh sb="0" eb="2">
      <t>トウザ</t>
    </rPh>
    <phoneticPr fontId="3"/>
  </si>
  <si>
    <r>
      <t>〇一九店</t>
    </r>
    <r>
      <rPr>
        <sz val="14"/>
        <rFont val="ＭＳ Ｐゴシック"/>
        <family val="3"/>
        <charset val="128"/>
      </rPr>
      <t>（019）</t>
    </r>
    <rPh sb="0" eb="9">
      <t>ゼロイチキュウ</t>
    </rPh>
    <phoneticPr fontId="3"/>
  </si>
  <si>
    <t>０４２７３３８</t>
    <phoneticPr fontId="3"/>
  </si>
  <si>
    <t>ゆうちょ銀行窓口にて払込用紙をご記入の上お払込ください。</t>
    <phoneticPr fontId="3"/>
  </si>
  <si>
    <t>払込み機能付きのゆうちょ銀行ATM（現金自動預払機）からもお払込いただけます。</t>
  </si>
  <si>
    <t>イベント価格</t>
    <rPh sb="4" eb="6">
      <t>カカク</t>
    </rPh>
    <phoneticPr fontId="3"/>
  </si>
  <si>
    <t xml:space="preserve"> 消費税は『金額確認』シートで計算します。</t>
    <rPh sb="1" eb="4">
      <t>ショウヒゼイ</t>
    </rPh>
    <rPh sb="6" eb="10">
      <t>キンガクカクニン</t>
    </rPh>
    <rPh sb="15" eb="17">
      <t>ケイサン</t>
    </rPh>
    <phoneticPr fontId="3"/>
  </si>
  <si>
    <r>
      <rPr>
        <sz val="16"/>
        <color indexed="10"/>
        <rFont val="ＭＳ Ｐゴシック"/>
        <family val="3"/>
        <charset val="128"/>
      </rPr>
      <t>※</t>
    </r>
    <phoneticPr fontId="3"/>
  </si>
  <si>
    <r>
      <rPr>
        <sz val="16"/>
        <color indexed="10"/>
        <rFont val="ＭＳ Ｐゴシック"/>
        <family val="3"/>
        <charset val="128"/>
      </rPr>
      <t xml:space="preserve"> </t>
    </r>
    <r>
      <rPr>
        <sz val="16"/>
        <rFont val="ＭＳ Ｐゴシック"/>
        <family val="3"/>
        <charset val="128"/>
      </rPr>
      <t>イベント価格は税抜き本体価格を表示しています。</t>
    </r>
    <rPh sb="5" eb="7">
      <t>カカクハ</t>
    </rPh>
    <rPh sb="8" eb="10">
      <t>ゼイヌキホンタイカカクヲヒョウジシテイマス。</t>
    </rPh>
    <phoneticPr fontId="3"/>
  </si>
  <si>
    <t>約60分</t>
    <rPh sb="0" eb="1">
      <t>ヤク</t>
    </rPh>
    <rPh sb="3" eb="4">
      <t>フン</t>
    </rPh>
    <phoneticPr fontId="3"/>
  </si>
  <si>
    <r>
      <t>通常版内容 ＋ ご指定チーム演舞</t>
    </r>
    <r>
      <rPr>
        <sz val="10"/>
        <color rgb="FFFF0000"/>
        <rFont val="ＭＳ Ｐゴシック"/>
        <charset val="128"/>
      </rPr>
      <t>※1</t>
    </r>
    <r>
      <rPr>
        <sz val="14"/>
        <rFont val="ＭＳ Ｐゴシック"/>
        <family val="3"/>
        <charset val="128"/>
      </rPr>
      <t>をノーカット収録</t>
    </r>
    <rPh sb="3" eb="5">
      <t>ナイヨウ</t>
    </rPh>
    <phoneticPr fontId="3"/>
  </si>
  <si>
    <t>イベント価格</t>
    <rPh sb="4" eb="6">
      <t>カカク</t>
    </rPh>
    <phoneticPr fontId="3"/>
  </si>
  <si>
    <t>前夜祭 / 全出場チーム紹介 / 金賞受賞チームの演舞ダイジェスト / 準大賞受賞チームの演舞ロングカット /</t>
    <phoneticPr fontId="3"/>
  </si>
  <si>
    <t>【ひふみ指定】</t>
    <rPh sb="4" eb="6">
      <t>シテイ</t>
    </rPh>
    <phoneticPr fontId="3"/>
  </si>
  <si>
    <t>【CD】</t>
    <phoneticPr fontId="3"/>
  </si>
  <si>
    <t>全体通し / 曲頭から / ひふみ（長いパターン）前から / 1番前半の前から / 1番後半の前から / 2番の前から /</t>
    <phoneticPr fontId="3"/>
  </si>
  <si>
    <t>東京音頭の前から / TOKYO（体で表現）の前から / 3番の前から / 3番後半の前から / エンディングの前から</t>
    <phoneticPr fontId="3"/>
  </si>
  <si>
    <t>【DVD】</t>
    <phoneticPr fontId="3"/>
  </si>
  <si>
    <t>1番後半 / 東京音頭 / 3番の後からエンディング</t>
    <phoneticPr fontId="3"/>
  </si>
  <si>
    <t>全曲通し / 全曲通し（左右反転） / 前奏 / ひふみ（長いパターン） / 1番前半 /</t>
    <phoneticPr fontId="3"/>
  </si>
  <si>
    <t>≪CD &amp; DVD 2枚組≫</t>
    <rPh sb="11" eb="13">
      <t>マイクミ</t>
    </rPh>
    <phoneticPr fontId="3"/>
  </si>
  <si>
    <t>定　価</t>
    <rPh sb="0" eb="3">
      <t>テイカ</t>
    </rPh>
    <phoneticPr fontId="3"/>
  </si>
  <si>
    <t>枚　数</t>
    <rPh sb="0" eb="3">
      <t>マイスウ</t>
    </rPh>
    <phoneticPr fontId="3"/>
  </si>
  <si>
    <t>合　計</t>
    <rPh sb="0" eb="3">
      <t>ゴウケイ</t>
    </rPh>
    <phoneticPr fontId="3"/>
  </si>
  <si>
    <r>
      <rPr>
        <sz val="14"/>
        <color indexed="10"/>
        <rFont val="ＭＳ Ｐゴシック"/>
        <family val="3"/>
        <charset val="128"/>
      </rPr>
      <t>※1</t>
    </r>
    <r>
      <rPr>
        <sz val="14"/>
        <rFont val="ＭＳ Ｐゴシック"/>
        <family val="3"/>
        <charset val="128"/>
      </rPr>
      <t>　基本一律5%OFF</t>
    </r>
    <rPh sb="3" eb="5">
      <t>キホン</t>
    </rPh>
    <rPh sb="5" eb="7">
      <t>イチリツ</t>
    </rPh>
    <phoneticPr fontId="3"/>
  </si>
  <si>
    <t>商品合計金額15,000円以上の場合は10%OFF</t>
    <rPh sb="0" eb="6">
      <t>ショウヒンゴウケイキンガク</t>
    </rPh>
    <rPh sb="12" eb="13">
      <t>エン</t>
    </rPh>
    <rPh sb="13" eb="15">
      <t>イジョウ</t>
    </rPh>
    <rPh sb="16" eb="18">
      <t>バアイ</t>
    </rPh>
    <phoneticPr fontId="3"/>
  </si>
  <si>
    <t>商品合計金額30,000円以上の場合は15%OFF　が自動計算されます。</t>
    <rPh sb="0" eb="6">
      <t>ショウヒンゴウケイキンガク</t>
    </rPh>
    <rPh sb="12" eb="13">
      <t>エン</t>
    </rPh>
    <rPh sb="13" eb="15">
      <t>イジョウ</t>
    </rPh>
    <rPh sb="16" eb="18">
      <t>バアイ</t>
    </rPh>
    <rPh sb="27" eb="31">
      <t>ジドウケイサン</t>
    </rPh>
    <phoneticPr fontId="3"/>
  </si>
  <si>
    <t>小計</t>
    <rPh sb="0" eb="2">
      <t>ショウケイ</t>
    </rPh>
    <phoneticPr fontId="3"/>
  </si>
  <si>
    <t>外税額</t>
    <rPh sb="0" eb="3">
      <t>ソトゼイガク</t>
    </rPh>
    <phoneticPr fontId="3"/>
  </si>
  <si>
    <t>商品合計金額</t>
    <rPh sb="0" eb="6">
      <t>ショウヒンゴウケイキンガク</t>
    </rPh>
    <phoneticPr fontId="3"/>
  </si>
  <si>
    <t>商品合計金額が3,000円未満の場合 送料500円</t>
    <phoneticPr fontId="3"/>
  </si>
  <si>
    <r>
      <t>ご入金予定の口座名の先頭に</t>
    </r>
    <r>
      <rPr>
        <sz val="24"/>
        <color indexed="10"/>
        <rFont val="ＭＳ Ｐゴシック"/>
        <family val="3"/>
        <charset val="128"/>
      </rPr>
      <t xml:space="preserve"> 1 </t>
    </r>
    <r>
      <rPr>
        <sz val="14"/>
        <color indexed="10"/>
        <rFont val="ＭＳ Ｐゴシック"/>
        <family val="3"/>
        <charset val="128"/>
      </rPr>
      <t>を入力してご指定ください。</t>
    </r>
    <rPh sb="1" eb="3">
      <t>ニュウキンヨテイノコウザニ</t>
    </rPh>
    <rPh sb="8" eb="9">
      <t>ナ</t>
    </rPh>
    <rPh sb="10" eb="12">
      <t>セントウ</t>
    </rPh>
    <rPh sb="17" eb="19">
      <t>ニュウリョク</t>
    </rPh>
    <rPh sb="22" eb="24">
      <t>シテイ</t>
    </rPh>
    <phoneticPr fontId="3"/>
  </si>
  <si>
    <t>※</t>
  </si>
  <si>
    <t>このお申込書は7枚のシートで構成されています。</t>
    <rPh sb="3" eb="7">
      <t>モウシコミショハ</t>
    </rPh>
    <rPh sb="8" eb="9">
      <t>マイ</t>
    </rPh>
    <rPh sb="14" eb="16">
      <t>コウセイ</t>
    </rPh>
    <phoneticPr fontId="3"/>
  </si>
  <si>
    <r>
      <t>特に</t>
    </r>
    <r>
      <rPr>
        <sz val="16"/>
        <color rgb="FFFF0000"/>
        <rFont val="ＭＳ Ｐゴシック"/>
        <family val="3"/>
        <charset val="128"/>
      </rPr>
      <t>右端7シート目『金額確認』シート</t>
    </r>
    <r>
      <rPr>
        <sz val="16"/>
        <rFont val="ＭＳ Ｐゴシック"/>
        <family val="3"/>
        <charset val="128"/>
      </rPr>
      <t>において消費税ならびにEXCEL申込書ご利用割引が計算され</t>
    </r>
    <rPh sb="0" eb="1">
      <t>トク</t>
    </rPh>
    <rPh sb="2" eb="4">
      <t>ウタン</t>
    </rPh>
    <rPh sb="8" eb="9">
      <t>メ</t>
    </rPh>
    <rPh sb="10" eb="14">
      <t>キンガクカクニン</t>
    </rPh>
    <rPh sb="22" eb="25">
      <t>ショウヒゼイケイサン</t>
    </rPh>
    <phoneticPr fontId="3"/>
  </si>
  <si>
    <r>
      <rPr>
        <sz val="16"/>
        <color rgb="FFFF0000"/>
        <rFont val="ＭＳ Ｐゴシック"/>
        <family val="3"/>
        <charset val="128"/>
      </rPr>
      <t>お支払合計金額</t>
    </r>
    <r>
      <rPr>
        <sz val="16"/>
        <rFont val="ＭＳ Ｐゴシック"/>
        <family val="3"/>
        <charset val="128"/>
      </rPr>
      <t>が表示されていますので</t>
    </r>
    <r>
      <rPr>
        <sz val="16"/>
        <color rgb="FFFF0000"/>
        <rFont val="ＭＳ Ｐゴシック"/>
        <family val="3"/>
        <charset val="128"/>
      </rPr>
      <t>必ずご確認ください。</t>
    </r>
    <rPh sb="1" eb="7">
      <t>シハライゴウケイキン</t>
    </rPh>
    <rPh sb="8" eb="10">
      <t>クガヒョウジ</t>
    </rPh>
    <rPh sb="18" eb="19">
      <t>カナラ</t>
    </rPh>
    <rPh sb="21" eb="23">
      <t>カクニン</t>
    </rPh>
    <phoneticPr fontId="3"/>
  </si>
  <si>
    <t>※修正するには［集合写真］［スナップ］［DVD］[ひふみ]各シートを訂正して下さい。</t>
    <rPh sb="1" eb="3">
      <t>シュウセイ</t>
    </rPh>
    <rPh sb="8" eb="12">
      <t>シュウゴウシャシン</t>
    </rPh>
    <rPh sb="29" eb="30">
      <t>カク</t>
    </rPh>
    <rPh sb="34" eb="36">
      <t>テイセイ</t>
    </rPh>
    <rPh sb="38" eb="39">
      <t>クダ</t>
    </rPh>
    <phoneticPr fontId="3"/>
  </si>
  <si>
    <r>
      <rPr>
        <sz val="16"/>
        <rFont val="ＭＳ Ｐゴシック"/>
        <family val="3"/>
        <charset val="128"/>
      </rPr>
      <t>定価は税抜き本体価格を表示しています。</t>
    </r>
    <rPh sb="0" eb="2">
      <t>テイカ</t>
    </rPh>
    <rPh sb="3" eb="5">
      <t>ゼイヌキホンタイカカクヲヒョウジシテイマス。</t>
    </rPh>
    <phoneticPr fontId="3"/>
  </si>
  <si>
    <t>消費税は『金額確認』シートで計算します。</t>
    <rPh sb="0" eb="3">
      <t>ショウヒゼイ</t>
    </rPh>
    <rPh sb="5" eb="9">
      <t>キンガクカクニン</t>
    </rPh>
    <rPh sb="14" eb="16">
      <t>ケイサン</t>
    </rPh>
    <phoneticPr fontId="3"/>
  </si>
  <si>
    <t>【代金お振込みの指定】</t>
    <rPh sb="1" eb="3">
      <t>ショウヒンダイキン</t>
    </rPh>
    <rPh sb="4" eb="5">
      <t>フ</t>
    </rPh>
    <rPh sb="5" eb="6">
      <t>コ</t>
    </rPh>
    <rPh sb="8" eb="10">
      <t>シテイ</t>
    </rPh>
    <phoneticPr fontId="3"/>
  </si>
  <si>
    <t>〔ゆうちょ振替口座〕</t>
    <rPh sb="7" eb="9">
      <t>ユウビンコウザ</t>
    </rPh>
    <phoneticPr fontId="3"/>
  </si>
  <si>
    <t>定　価</t>
    <rPh sb="0" eb="3">
      <t>テイカ</t>
    </rPh>
    <phoneticPr fontId="3"/>
  </si>
  <si>
    <t>大賞受賞チームの表彰シーンとノーカット演舞 / 殿堂入りチーム『しん』演舞 / 表彰式および総踊り 他</t>
    <rPh sb="24" eb="31">
      <t>デンドウイリ</t>
    </rPh>
    <rPh sb="35" eb="37">
      <t>エンブ</t>
    </rPh>
    <phoneticPr fontId="3"/>
  </si>
  <si>
    <t>イベント期間とは、お申込み内容をお申込み日にかかわらず締め日単位で処理することで安価なイベント価格にてご提供させていただきます。</t>
  </si>
  <si>
    <t>このお申込期間を過ぎますと販売価格は定価に変更となります。また、DVDのオリジナル編集はこの期間のみの受付となります。</t>
  </si>
  <si>
    <r>
      <t xml:space="preserve">イベント期間：2018年1月13日（土） </t>
    </r>
    <r>
      <rPr>
        <sz val="16"/>
        <rFont val="ＭＳ Ｐゴシック"/>
        <family val="3"/>
        <charset val="128"/>
      </rPr>
      <t>弊社到着分まで</t>
    </r>
    <rPh sb="4" eb="6">
      <t>ウケツケキカン</t>
    </rPh>
    <rPh sb="18" eb="19">
      <t>ド</t>
    </rPh>
    <rPh sb="21" eb="23">
      <t>ヘイシャ</t>
    </rPh>
    <rPh sb="23" eb="26">
      <t>トウチャクブン</t>
    </rPh>
    <phoneticPr fontId="3"/>
  </si>
  <si>
    <t>ゆうちょ</t>
    <phoneticPr fontId="3"/>
  </si>
  <si>
    <t>みずほ</t>
    <phoneticPr fontId="3"/>
  </si>
  <si>
    <t>ご入金が確認できない場合、商品を発送できかねますのでご注意ください。</t>
  </si>
  <si>
    <r>
      <t>商品の性格上、</t>
    </r>
    <r>
      <rPr>
        <sz val="14"/>
        <color indexed="10"/>
        <rFont val="ＭＳ Ｐゴシック"/>
        <family val="3"/>
        <charset val="128"/>
      </rPr>
      <t>代金は先払い</t>
    </r>
    <r>
      <rPr>
        <sz val="14"/>
        <rFont val="ＭＳ Ｐゴシック"/>
        <family val="3"/>
        <charset val="128"/>
      </rPr>
      <t>となっております。上記『お支払合計金額』を下記いずれかの口座に、</t>
    </r>
    <r>
      <rPr>
        <sz val="14"/>
        <color rgb="FFFF0000"/>
        <rFont val="ＭＳ Ｐゴシック"/>
        <family val="3"/>
        <charset val="128"/>
      </rPr>
      <t>お申込み後</t>
    </r>
    <rPh sb="22" eb="24">
      <t>ジョウキ</t>
    </rPh>
    <rPh sb="26" eb="32">
      <t>シハライゴウケイキンガク</t>
    </rPh>
    <rPh sb="34" eb="36">
      <t>カキ</t>
    </rPh>
    <rPh sb="41" eb="43">
      <t>コウザ</t>
    </rPh>
    <rPh sb="46" eb="48">
      <t>モウシコ</t>
    </rPh>
    <rPh sb="49" eb="50">
      <t>ゴ</t>
    </rPh>
    <phoneticPr fontId="3"/>
  </si>
  <si>
    <r>
      <rPr>
        <sz val="14"/>
        <color rgb="FFFF0000"/>
        <rFont val="ＭＳ Ｐゴシック"/>
        <family val="3"/>
        <charset val="128"/>
      </rPr>
      <t>一週間以内をめどにお振り込み</t>
    </r>
    <r>
      <rPr>
        <sz val="14"/>
        <rFont val="ＭＳ Ｐゴシック"/>
        <family val="3"/>
        <charset val="128"/>
      </rPr>
      <t>ください。なお、振込手数料はお客様負担にてお願いします。</t>
    </r>
    <phoneticPr fontId="3"/>
  </si>
  <si>
    <t>2017年は12月16日が最終締め日となり、年明けは1月13日のみに締めを行います。</t>
    <rPh sb="4" eb="5">
      <t>ネン</t>
    </rPh>
    <rPh sb="8" eb="9">
      <t>ガツ</t>
    </rPh>
    <rPh sb="11" eb="12">
      <t>ニチ</t>
    </rPh>
    <rPh sb="13" eb="16">
      <t>サイシュウシ</t>
    </rPh>
    <rPh sb="17" eb="18">
      <t>ビ</t>
    </rPh>
    <rPh sb="22" eb="24">
      <t>トシア</t>
    </rPh>
    <rPh sb="27" eb="28">
      <t>ガツ</t>
    </rPh>
    <rPh sb="30" eb="31">
      <t>ニチ</t>
    </rPh>
    <rPh sb="34" eb="35">
      <t>シ</t>
    </rPh>
    <rPh sb="37" eb="38">
      <t>オコナ</t>
    </rPh>
    <phoneticPr fontId="3"/>
  </si>
  <si>
    <t>Ver.2.2</t>
    <phoneticPr fontId="3"/>
  </si>
  <si>
    <t>※写真番号とともに、〔小・大・DATA〕いずれかの欄に枚数・点数を入力して下さい。</t>
    <rPh sb="1" eb="5">
      <t>シャシンバンゴウ</t>
    </rPh>
    <rPh sb="11" eb="12">
      <t>ショウ</t>
    </rPh>
    <rPh sb="13" eb="14">
      <t>ダイ</t>
    </rPh>
    <rPh sb="25" eb="26">
      <t>ラン</t>
    </rPh>
    <rPh sb="27" eb="29">
      <t>マイスウ</t>
    </rPh>
    <rPh sb="30" eb="32">
      <t>テンスウ</t>
    </rPh>
    <rPh sb="33" eb="35">
      <t>ニュウリョク</t>
    </rPh>
    <rPh sb="37" eb="38">
      <t>クダ</t>
    </rPh>
    <phoneticPr fontId="3"/>
  </si>
  <si>
    <r>
      <rPr>
        <sz val="18"/>
        <rFont val="ＭＳ Ｐゴシック"/>
        <family val="3"/>
        <charset val="128"/>
      </rPr>
      <t>DATA</t>
    </r>
    <r>
      <rPr>
        <sz val="14"/>
        <rFont val="ＭＳ Ｐゴシック"/>
        <family val="3"/>
        <charset val="128"/>
      </rPr>
      <t xml:space="preserve">
</t>
    </r>
    <r>
      <rPr>
        <sz val="10"/>
        <rFont val="ＭＳ Ｐゴシック"/>
        <family val="3"/>
        <charset val="128"/>
      </rPr>
      <t>長辺800px</t>
    </r>
    <rPh sb="5" eb="7">
      <t>チョウヘン</t>
    </rPh>
    <phoneticPr fontId="3"/>
  </si>
  <si>
    <r>
      <t>L-WIDE</t>
    </r>
    <r>
      <rPr>
        <sz val="12"/>
        <rFont val="ＭＳ Ｐゴシック"/>
        <family val="3"/>
        <charset val="128"/>
      </rPr>
      <t>（89mm×133mm）</t>
    </r>
    <phoneticPr fontId="3"/>
  </si>
  <si>
    <r>
      <t>2L-WIDE</t>
    </r>
    <r>
      <rPr>
        <sz val="12"/>
        <rFont val="ＭＳ Ｐゴシック"/>
        <family val="3"/>
        <charset val="128"/>
      </rPr>
      <t>（127mm×190mm）</t>
    </r>
    <phoneticPr fontId="3"/>
  </si>
  <si>
    <r>
      <t>DATA</t>
    </r>
    <r>
      <rPr>
        <sz val="12"/>
        <rFont val="ＭＳ Ｐゴシック"/>
        <family val="3"/>
        <charset val="128"/>
      </rPr>
      <t>（長辺800px）</t>
    </r>
    <rPh sb="5" eb="7">
      <t>チョウヘン</t>
    </rPh>
    <phoneticPr fontId="3"/>
  </si>
  <si>
    <t>お支払合計金額</t>
  </si>
  <si>
    <t>（収録演舞は大賞・殿堂入りチーム演舞を除きシングルカメラアングルです。）</t>
    <rPh sb="6" eb="8">
      <t>タイショウ</t>
    </rPh>
    <rPh sb="9" eb="12">
      <t>デンドウイ</t>
    </rPh>
    <rPh sb="16" eb="18">
      <t>エンブ</t>
    </rPh>
    <rPh sb="19" eb="20">
      <t>ノゾ</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</si>
</sst>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quot;枚&quot;"/>
    <numFmt numFmtId="177" formatCode="#,##0\ &quot;円&quot;"/>
    <numFmt numFmtId="178" formatCode="000"/>
    <numFmt numFmtId="179" formatCode="#,###\ &quot;点&quot;"/>
  </numFmts>
  <fonts count="24" x14ac:knownFonts="1">
    <font>
      <sz val="10"/>
      <name val="ＭＳ Ｐゴシック"/>
      <family val="3"/>
      <charset val="128"/>
    </font>
    <font>
      <sz val="10"/>
      <name val="ＭＳ Ｐゴシック"/>
      <family val="3"/>
      <charset val="128"/>
    </font>
    <font>
      <sz val="16"/>
      <name val="ＭＳ Ｐゴシック"/>
      <family val="3"/>
      <charset val="128"/>
    </font>
    <font>
      <sz val="6"/>
      <name val="ＭＳ Ｐゴシック"/>
      <family val="2"/>
      <charset val="128"/>
    </font>
    <font>
      <sz val="14"/>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color indexed="10"/>
      <name val="ＭＳ Ｐゴシック"/>
      <family val="3"/>
      <charset val="128"/>
    </font>
    <font>
      <sz val="22"/>
      <name val="ＭＳ Ｐゴシック"/>
      <family val="3"/>
      <charset val="128"/>
    </font>
    <font>
      <sz val="16"/>
      <color indexed="16"/>
      <name val="ＭＳ Ｐゴシック"/>
      <family val="3"/>
      <charset val="128"/>
    </font>
    <font>
      <sz val="10"/>
      <color indexed="10"/>
      <name val="ＭＳ Ｐゴシック"/>
      <family val="3"/>
      <charset val="128"/>
    </font>
    <font>
      <sz val="16"/>
      <color indexed="10"/>
      <name val="ＭＳ Ｐゴシック"/>
      <family val="3"/>
      <charset val="128"/>
    </font>
    <font>
      <sz val="24"/>
      <name val="ＭＳ Ｐゴシック"/>
      <family val="3"/>
      <charset val="128"/>
    </font>
    <font>
      <sz val="24"/>
      <color indexed="10"/>
      <name val="ＭＳ Ｐゴシック"/>
      <family val="3"/>
      <charset val="128"/>
    </font>
    <font>
      <sz val="14"/>
      <color theme="0"/>
      <name val="ＭＳ Ｐゴシック"/>
      <family val="3"/>
      <charset val="128"/>
    </font>
    <font>
      <sz val="14"/>
      <color theme="1" tint="0.499984740745262"/>
      <name val="ＭＳ Ｐゴシック"/>
      <family val="3"/>
      <charset val="128"/>
    </font>
    <font>
      <sz val="16"/>
      <color rgb="FFCC0000"/>
      <name val="ＭＳ Ｐゴシック"/>
      <family val="3"/>
      <charset val="128"/>
    </font>
    <font>
      <sz val="16"/>
      <color rgb="FFFF0000"/>
      <name val="ＭＳ Ｐゴシック"/>
      <family val="3"/>
      <charset val="128"/>
    </font>
    <font>
      <sz val="14"/>
      <color rgb="FFFF0000"/>
      <name val="ＭＳ Ｐゴシック"/>
      <family val="3"/>
      <charset val="128"/>
    </font>
    <font>
      <sz val="10"/>
      <color rgb="FFFF0000"/>
      <name val="ＭＳ Ｐゴシック"/>
      <charset val="128"/>
    </font>
    <font>
      <u/>
      <sz val="10"/>
      <color theme="10"/>
      <name val="ＭＳ Ｐゴシック"/>
      <family val="3"/>
      <charset val="128"/>
    </font>
    <font>
      <u/>
      <sz val="10"/>
      <color theme="11"/>
      <name val="ＭＳ Ｐゴシック"/>
      <family val="3"/>
      <charset val="128"/>
    </font>
    <font>
      <sz val="14"/>
      <color theme="0" tint="-0.34998626667073579"/>
      <name val="ＭＳ Ｐゴシック"/>
      <charset val="128"/>
    </font>
  </fonts>
  <fills count="9">
    <fill>
      <patternFill patternType="none"/>
    </fill>
    <fill>
      <patternFill patternType="gray125"/>
    </fill>
    <fill>
      <patternFill patternType="mediumGray">
        <fgColor indexed="9"/>
        <bgColor indexed="43"/>
      </patternFill>
    </fill>
    <fill>
      <patternFill patternType="mediumGray">
        <fgColor indexed="9"/>
        <bgColor indexed="45"/>
      </patternFill>
    </fill>
    <fill>
      <patternFill patternType="mediumGray">
        <fgColor indexed="9"/>
        <bgColor indexed="42"/>
      </patternFill>
    </fill>
    <fill>
      <patternFill patternType="solid">
        <fgColor rgb="FFF0F0F0"/>
        <bgColor indexed="64"/>
      </patternFill>
    </fill>
    <fill>
      <patternFill patternType="solid">
        <fgColor rgb="FFF0F0F0"/>
        <bgColor indexed="9"/>
      </patternFill>
    </fill>
    <fill>
      <patternFill patternType="mediumGray">
        <fgColor indexed="9"/>
        <bgColor rgb="FFF0F0F0"/>
      </patternFill>
    </fill>
    <fill>
      <patternFill patternType="mediumGray">
        <fgColor indexed="9"/>
        <bgColor rgb="FFCCFFCC"/>
      </patternFill>
    </fill>
  </fills>
  <borders count="105">
    <border>
      <left/>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hair">
        <color auto="1"/>
      </right>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bottom/>
      <diagonal/>
    </border>
    <border>
      <left style="hair">
        <color auto="1"/>
      </left>
      <right style="medium">
        <color auto="1"/>
      </right>
      <top/>
      <bottom/>
      <diagonal/>
    </border>
    <border>
      <left style="medium">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style="medium">
        <color auto="1"/>
      </left>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top/>
      <bottom style="medium">
        <color auto="1"/>
      </bottom>
      <diagonal/>
    </border>
    <border>
      <left style="hair">
        <color auto="1"/>
      </left>
      <right style="medium">
        <color auto="1"/>
      </right>
      <top/>
      <bottom style="medium">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diagonalUp="1">
      <left style="thin">
        <color auto="1"/>
      </left>
      <right style="thin">
        <color auto="1"/>
      </right>
      <top style="thin">
        <color auto="1"/>
      </top>
      <bottom style="thin">
        <color auto="1"/>
      </bottom>
      <diagonal style="hair">
        <color auto="1"/>
      </diagonal>
    </border>
    <border>
      <left style="hair">
        <color auto="1"/>
      </left>
      <right/>
      <top style="hair">
        <color auto="1"/>
      </top>
      <bottom style="medium">
        <color auto="1"/>
      </bottom>
      <diagonal/>
    </border>
    <border>
      <left style="hair">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hair">
        <color auto="1"/>
      </left>
      <right style="hair">
        <color auto="1"/>
      </right>
      <top style="thin">
        <color auto="1"/>
      </top>
      <bottom style="dotted">
        <color auto="1"/>
      </bottom>
      <diagonal/>
    </border>
    <border diagonalUp="1">
      <left style="hair">
        <color auto="1"/>
      </left>
      <right style="hair">
        <color auto="1"/>
      </right>
      <top style="thin">
        <color auto="1"/>
      </top>
      <bottom style="dotted">
        <color auto="1"/>
      </bottom>
      <diagonal style="hair">
        <color auto="1"/>
      </diagonal>
    </border>
    <border>
      <left style="hair">
        <color auto="1"/>
      </left>
      <right style="thin">
        <color auto="1"/>
      </right>
      <top style="thin">
        <color auto="1"/>
      </top>
      <bottom style="dotted">
        <color auto="1"/>
      </bottom>
      <diagonal/>
    </border>
    <border>
      <left style="hair">
        <color auto="1"/>
      </left>
      <right style="hair">
        <color auto="1"/>
      </right>
      <top style="dotted">
        <color auto="1"/>
      </top>
      <bottom style="dotted">
        <color auto="1"/>
      </bottom>
      <diagonal/>
    </border>
    <border diagonalUp="1">
      <left style="hair">
        <color auto="1"/>
      </left>
      <right style="hair">
        <color auto="1"/>
      </right>
      <top style="dotted">
        <color auto="1"/>
      </top>
      <bottom style="dotted">
        <color auto="1"/>
      </bottom>
      <diagonal style="hair">
        <color auto="1"/>
      </diagonal>
    </border>
    <border>
      <left style="hair">
        <color auto="1"/>
      </left>
      <right style="thin">
        <color auto="1"/>
      </right>
      <top style="dotted">
        <color auto="1"/>
      </top>
      <bottom style="dotted">
        <color auto="1"/>
      </bottom>
      <diagonal/>
    </border>
    <border>
      <left style="hair">
        <color auto="1"/>
      </left>
      <right style="hair">
        <color auto="1"/>
      </right>
      <top style="dotted">
        <color auto="1"/>
      </top>
      <bottom style="thin">
        <color auto="1"/>
      </bottom>
      <diagonal/>
    </border>
    <border>
      <left style="hair">
        <color auto="1"/>
      </left>
      <right style="hair">
        <color auto="1"/>
      </right>
      <top style="dotted">
        <color auto="1"/>
      </top>
      <bottom/>
      <diagonal/>
    </border>
    <border diagonalUp="1">
      <left style="hair">
        <color auto="1"/>
      </left>
      <right style="hair">
        <color auto="1"/>
      </right>
      <top style="dotted">
        <color auto="1"/>
      </top>
      <bottom style="hair">
        <color auto="1"/>
      </bottom>
      <diagonal style="hair">
        <color auto="1"/>
      </diagonal>
    </border>
    <border>
      <left style="hair">
        <color auto="1"/>
      </left>
      <right style="thin">
        <color auto="1"/>
      </right>
      <top style="dotted">
        <color auto="1"/>
      </top>
      <bottom/>
      <diagonal/>
    </border>
    <border>
      <left style="hair">
        <color auto="1"/>
      </left>
      <right style="hair">
        <color auto="1"/>
      </right>
      <top style="dotted">
        <color auto="1"/>
      </top>
      <bottom style="hair">
        <color auto="1"/>
      </bottom>
      <diagonal/>
    </border>
    <border diagonalUp="1">
      <left style="hair">
        <color auto="1"/>
      </left>
      <right style="hair">
        <color auto="1"/>
      </right>
      <top style="dotted">
        <color auto="1"/>
      </top>
      <bottom style="thin">
        <color auto="1"/>
      </bottom>
      <diagonal style="hair">
        <color auto="1"/>
      </diagonal>
    </border>
    <border>
      <left style="hair">
        <color auto="1"/>
      </left>
      <right style="thin">
        <color auto="1"/>
      </right>
      <top style="dotted">
        <color auto="1"/>
      </top>
      <bottom style="hair">
        <color auto="1"/>
      </bottom>
      <diagonal/>
    </border>
  </borders>
  <cellStyleXfs count="20">
    <xf numFmtId="0" fontId="0" fillId="0" borderId="0"/>
    <xf numFmtId="38"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188">
    <xf numFmtId="0" fontId="0" fillId="0" borderId="0" xfId="0"/>
    <xf numFmtId="0" fontId="4" fillId="0" borderId="0" xfId="0" applyFont="1"/>
    <xf numFmtId="0" fontId="5" fillId="0" borderId="0" xfId="0" applyFont="1"/>
    <xf numFmtId="176" fontId="2" fillId="2" borderId="1" xfId="0" applyNumberFormat="1" applyFont="1" applyFill="1" applyBorder="1" applyProtection="1">
      <protection locked="0"/>
    </xf>
    <xf numFmtId="176" fontId="2" fillId="2" borderId="2" xfId="0" applyNumberFormat="1" applyFont="1" applyFill="1" applyBorder="1" applyProtection="1">
      <protection locked="0"/>
    </xf>
    <xf numFmtId="176" fontId="2" fillId="2" borderId="3" xfId="0" applyNumberFormat="1" applyFont="1" applyFill="1" applyBorder="1" applyProtection="1">
      <protection locked="0"/>
    </xf>
    <xf numFmtId="176" fontId="2" fillId="2" borderId="4" xfId="0" applyNumberFormat="1" applyFont="1" applyFill="1" applyBorder="1" applyProtection="1">
      <protection locked="0"/>
    </xf>
    <xf numFmtId="0" fontId="4" fillId="3" borderId="5" xfId="0" applyFont="1" applyFill="1" applyBorder="1" applyAlignment="1">
      <alignment horizontal="center"/>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5" xfId="0" applyFont="1" applyFill="1" applyBorder="1" applyAlignment="1">
      <alignment horizontal="right"/>
    </xf>
    <xf numFmtId="0" fontId="4" fillId="0" borderId="8" xfId="0" applyFont="1" applyBorder="1"/>
    <xf numFmtId="0" fontId="4" fillId="0" borderId="9" xfId="0" applyFont="1" applyBorder="1"/>
    <xf numFmtId="0" fontId="4" fillId="3" borderId="10" xfId="0" applyFont="1" applyFill="1" applyBorder="1" applyAlignment="1">
      <alignment horizontal="right"/>
    </xf>
    <xf numFmtId="0" fontId="4" fillId="0" borderId="0" xfId="0" applyFont="1" applyAlignment="1">
      <alignment horizontal="right"/>
    </xf>
    <xf numFmtId="0" fontId="6" fillId="0" borderId="0" xfId="0" applyFont="1"/>
    <xf numFmtId="49" fontId="2" fillId="2" borderId="15" xfId="0" applyNumberFormat="1" applyFont="1" applyFill="1" applyBorder="1" applyAlignment="1" applyProtection="1">
      <alignment horizontal="center"/>
      <protection locked="0"/>
    </xf>
    <xf numFmtId="49" fontId="2" fillId="2" borderId="14" xfId="0" applyNumberFormat="1" applyFont="1" applyFill="1" applyBorder="1" applyAlignment="1" applyProtection="1">
      <alignment horizontal="center"/>
      <protection locked="0"/>
    </xf>
    <xf numFmtId="0" fontId="4" fillId="4" borderId="16" xfId="0" applyFont="1" applyFill="1" applyBorder="1"/>
    <xf numFmtId="0" fontId="4" fillId="4" borderId="17" xfId="0" applyFont="1" applyFill="1" applyBorder="1"/>
    <xf numFmtId="0" fontId="15" fillId="0" borderId="0" xfId="0" applyFont="1"/>
    <xf numFmtId="0" fontId="4" fillId="0" borderId="0" xfId="0" applyFont="1" applyProtection="1"/>
    <xf numFmtId="0" fontId="4" fillId="0" borderId="18" xfId="0" applyFont="1" applyFill="1" applyBorder="1" applyAlignment="1" applyProtection="1">
      <alignment horizontal="center"/>
    </xf>
    <xf numFmtId="0" fontId="4" fillId="0" borderId="19" xfId="0" applyFont="1" applyFill="1" applyBorder="1" applyAlignment="1" applyProtection="1">
      <alignment horizontal="center"/>
    </xf>
    <xf numFmtId="49" fontId="2" fillId="0" borderId="18" xfId="0" applyNumberFormat="1" applyFont="1" applyFill="1" applyBorder="1" applyAlignment="1" applyProtection="1">
      <alignment horizontal="center"/>
      <protection locked="0"/>
    </xf>
    <xf numFmtId="49" fontId="2" fillId="0" borderId="19" xfId="0" applyNumberFormat="1" applyFont="1" applyFill="1" applyBorder="1" applyAlignment="1" applyProtection="1">
      <alignment horizontal="center"/>
      <protection locked="0"/>
    </xf>
    <xf numFmtId="0" fontId="16" fillId="0" borderId="0" xfId="0" applyFont="1"/>
    <xf numFmtId="0" fontId="7" fillId="0" borderId="0" xfId="0" applyFont="1"/>
    <xf numFmtId="0" fontId="17" fillId="0" borderId="0" xfId="0" applyFont="1" applyAlignment="1"/>
    <xf numFmtId="0" fontId="4" fillId="3" borderId="20" xfId="0" applyFont="1" applyFill="1" applyBorder="1" applyAlignment="1">
      <alignment horizontal="center" wrapText="1"/>
    </xf>
    <xf numFmtId="176" fontId="2" fillId="2" borderId="21" xfId="0" applyNumberFormat="1" applyFont="1" applyFill="1" applyBorder="1" applyProtection="1">
      <protection locked="0"/>
    </xf>
    <xf numFmtId="176" fontId="2" fillId="2" borderId="22" xfId="0" applyNumberFormat="1" applyFont="1" applyFill="1" applyBorder="1" applyProtection="1">
      <protection locked="0"/>
    </xf>
    <xf numFmtId="0" fontId="4" fillId="0" borderId="0" xfId="0" applyFont="1" applyFill="1" applyBorder="1" applyAlignment="1" applyProtection="1">
      <alignment horizontal="center"/>
    </xf>
    <xf numFmtId="49" fontId="2" fillId="0" borderId="0" xfId="0" applyNumberFormat="1" applyFont="1" applyFill="1" applyBorder="1" applyAlignment="1" applyProtection="1">
      <alignment horizontal="center"/>
      <protection locked="0"/>
    </xf>
    <xf numFmtId="0" fontId="2" fillId="0" borderId="0" xfId="0" applyFont="1"/>
    <xf numFmtId="0" fontId="4" fillId="3" borderId="23" xfId="0" applyFont="1" applyFill="1" applyBorder="1" applyAlignment="1">
      <alignment horizontal="center"/>
    </xf>
    <xf numFmtId="0" fontId="4" fillId="3" borderId="23" xfId="0" applyFont="1" applyFill="1" applyBorder="1" applyAlignment="1">
      <alignment horizontal="right"/>
    </xf>
    <xf numFmtId="177" fontId="4" fillId="0" borderId="23" xfId="0" applyNumberFormat="1" applyFont="1" applyBorder="1"/>
    <xf numFmtId="0" fontId="4" fillId="0" borderId="0" xfId="0" applyFont="1" applyBorder="1"/>
    <xf numFmtId="0" fontId="9" fillId="0" borderId="0" xfId="0" applyFont="1" applyBorder="1"/>
    <xf numFmtId="0" fontId="7" fillId="0" borderId="0" xfId="0" applyFont="1" applyBorder="1"/>
    <xf numFmtId="0" fontId="7" fillId="0" borderId="24" xfId="0" applyFont="1" applyBorder="1" applyAlignment="1">
      <alignment vertical="center"/>
    </xf>
    <xf numFmtId="0" fontId="4" fillId="0" borderId="24" xfId="0" applyFont="1" applyBorder="1"/>
    <xf numFmtId="0" fontId="9" fillId="0" borderId="24" xfId="0" applyFont="1" applyBorder="1"/>
    <xf numFmtId="0" fontId="4" fillId="0" borderId="25" xfId="0" applyFont="1" applyBorder="1"/>
    <xf numFmtId="0" fontId="4" fillId="2" borderId="23" xfId="0" applyFont="1" applyFill="1" applyBorder="1" applyProtection="1">
      <protection locked="0"/>
    </xf>
    <xf numFmtId="0" fontId="4" fillId="2" borderId="26" xfId="0" applyFont="1" applyFill="1" applyBorder="1" applyProtection="1">
      <protection locked="0"/>
    </xf>
    <xf numFmtId="0" fontId="7" fillId="0" borderId="27" xfId="0" applyFont="1" applyBorder="1"/>
    <xf numFmtId="0" fontId="4" fillId="0" borderId="27" xfId="0" applyFont="1" applyBorder="1"/>
    <xf numFmtId="0" fontId="4" fillId="0" borderId="28" xfId="0" applyFont="1" applyBorder="1"/>
    <xf numFmtId="0" fontId="4" fillId="2" borderId="29" xfId="0" applyFont="1" applyFill="1" applyBorder="1" applyProtection="1">
      <protection locked="0"/>
    </xf>
    <xf numFmtId="0" fontId="7" fillId="0" borderId="30" xfId="0" applyFont="1" applyBorder="1"/>
    <xf numFmtId="0" fontId="4" fillId="0" borderId="30" xfId="0" applyFont="1" applyBorder="1"/>
    <xf numFmtId="0" fontId="4" fillId="0" borderId="31" xfId="0" applyFont="1" applyBorder="1"/>
    <xf numFmtId="0" fontId="4" fillId="2" borderId="32" xfId="0" applyFont="1" applyFill="1" applyBorder="1" applyProtection="1">
      <protection locked="0"/>
    </xf>
    <xf numFmtId="0" fontId="7" fillId="0" borderId="33" xfId="0" applyFont="1" applyBorder="1"/>
    <xf numFmtId="0" fontId="4" fillId="0" borderId="33" xfId="0" applyFont="1" applyBorder="1"/>
    <xf numFmtId="0" fontId="4" fillId="0" borderId="34" xfId="0" applyFont="1" applyBorder="1"/>
    <xf numFmtId="0" fontId="19" fillId="0" borderId="0" xfId="0" applyFont="1"/>
    <xf numFmtId="0" fontId="19" fillId="0" borderId="0" xfId="0" applyFont="1" applyAlignment="1">
      <alignment horizontal="right"/>
    </xf>
    <xf numFmtId="0" fontId="13" fillId="0" borderId="0" xfId="0" applyFont="1" applyProtection="1">
      <protection locked="0"/>
    </xf>
    <xf numFmtId="176" fontId="4" fillId="6" borderId="6" xfId="0" applyNumberFormat="1" applyFont="1" applyFill="1" applyBorder="1"/>
    <xf numFmtId="176" fontId="4" fillId="6" borderId="20" xfId="0" applyNumberFormat="1" applyFont="1" applyFill="1" applyBorder="1"/>
    <xf numFmtId="176" fontId="4" fillId="6" borderId="7" xfId="0" applyNumberFormat="1" applyFont="1" applyFill="1" applyBorder="1"/>
    <xf numFmtId="177" fontId="2" fillId="6" borderId="35" xfId="0" applyNumberFormat="1" applyFont="1" applyFill="1" applyBorder="1"/>
    <xf numFmtId="0" fontId="4" fillId="0" borderId="0" xfId="0" applyFont="1" applyFill="1" applyBorder="1" applyAlignment="1">
      <alignment horizontal="left"/>
    </xf>
    <xf numFmtId="177" fontId="4" fillId="0" borderId="0" xfId="0" applyNumberFormat="1" applyFont="1" applyFill="1" applyBorder="1"/>
    <xf numFmtId="0" fontId="4" fillId="8" borderId="23" xfId="0" applyFont="1" applyFill="1" applyBorder="1" applyAlignment="1">
      <alignment horizontal="left"/>
    </xf>
    <xf numFmtId="177" fontId="4" fillId="6" borderId="23" xfId="0" applyNumberFormat="1" applyFont="1" applyFill="1" applyBorder="1"/>
    <xf numFmtId="176" fontId="2" fillId="2" borderId="23" xfId="0" applyNumberFormat="1" applyFont="1" applyFill="1" applyBorder="1" applyProtection="1">
      <protection locked="0"/>
    </xf>
    <xf numFmtId="178" fontId="2" fillId="2" borderId="23" xfId="0" applyNumberFormat="1" applyFont="1" applyFill="1" applyBorder="1" applyAlignment="1" applyProtection="1">
      <alignment horizontal="center"/>
      <protection locked="0"/>
    </xf>
    <xf numFmtId="178" fontId="2" fillId="0" borderId="0" xfId="0" applyNumberFormat="1" applyFont="1" applyFill="1" applyBorder="1" applyAlignment="1" applyProtection="1">
      <alignment horizontal="center"/>
    </xf>
    <xf numFmtId="176" fontId="2" fillId="0" borderId="0" xfId="0" applyNumberFormat="1" applyFont="1" applyFill="1" applyBorder="1" applyProtection="1"/>
    <xf numFmtId="0" fontId="16" fillId="0" borderId="0" xfId="0" applyFont="1" applyAlignment="1">
      <alignment vertical="center"/>
    </xf>
    <xf numFmtId="49" fontId="9" fillId="0" borderId="27" xfId="0" applyNumberFormat="1" applyFont="1" applyBorder="1" applyAlignment="1">
      <alignment horizontal="left"/>
    </xf>
    <xf numFmtId="49" fontId="9" fillId="0" borderId="30" xfId="0" applyNumberFormat="1" applyFont="1" applyBorder="1" applyAlignment="1">
      <alignment horizontal="left"/>
    </xf>
    <xf numFmtId="49" fontId="9" fillId="0" borderId="33" xfId="0" applyNumberFormat="1" applyFont="1" applyBorder="1" applyAlignment="1">
      <alignment horizontal="left"/>
    </xf>
    <xf numFmtId="0" fontId="0" fillId="0" borderId="0" xfId="0" applyFont="1"/>
    <xf numFmtId="0" fontId="15" fillId="0" borderId="24" xfId="0" applyFont="1" applyFill="1" applyBorder="1" applyProtection="1"/>
    <xf numFmtId="0" fontId="15" fillId="0" borderId="27" xfId="0" applyFont="1" applyFill="1" applyBorder="1" applyProtection="1"/>
    <xf numFmtId="0" fontId="15" fillId="0" borderId="30" xfId="0" applyFont="1" applyFill="1" applyBorder="1" applyProtection="1"/>
    <xf numFmtId="0" fontId="15" fillId="0" borderId="33" xfId="0" applyFont="1" applyFill="1" applyBorder="1" applyProtection="1"/>
    <xf numFmtId="0" fontId="15" fillId="0" borderId="0" xfId="0" applyFont="1" applyAlignment="1">
      <alignment horizontal="left" vertical="top" indent="1"/>
    </xf>
    <xf numFmtId="0" fontId="15" fillId="0" borderId="0" xfId="0" applyFont="1" applyAlignment="1">
      <alignment horizontal="center" vertical="top"/>
    </xf>
    <xf numFmtId="0" fontId="4" fillId="4" borderId="0" xfId="0" applyFont="1" applyFill="1" applyBorder="1"/>
    <xf numFmtId="0" fontId="4" fillId="4" borderId="19" xfId="0" applyFont="1" applyFill="1" applyBorder="1"/>
    <xf numFmtId="0" fontId="4" fillId="4" borderId="40" xfId="0" applyFont="1" applyFill="1" applyBorder="1"/>
    <xf numFmtId="0" fontId="4" fillId="4" borderId="41" xfId="0" applyFont="1" applyFill="1" applyBorder="1"/>
    <xf numFmtId="0" fontId="4" fillId="2" borderId="42" xfId="0" applyFont="1" applyFill="1" applyBorder="1" applyProtection="1">
      <protection locked="0"/>
    </xf>
    <xf numFmtId="0" fontId="15" fillId="0" borderId="43" xfId="0" applyFont="1" applyFill="1" applyBorder="1" applyProtection="1"/>
    <xf numFmtId="0" fontId="4" fillId="0" borderId="44" xfId="0" applyFont="1" applyBorder="1"/>
    <xf numFmtId="0" fontId="4" fillId="0" borderId="0" xfId="0" applyFont="1" applyBorder="1" applyAlignment="1"/>
    <xf numFmtId="0" fontId="2" fillId="0" borderId="0" xfId="0" applyFont="1" applyAlignment="1">
      <alignment horizontal="right"/>
    </xf>
    <xf numFmtId="0" fontId="4" fillId="3" borderId="45" xfId="0" applyFont="1" applyFill="1" applyBorder="1" applyAlignment="1">
      <alignment horizontal="center"/>
    </xf>
    <xf numFmtId="0" fontId="4" fillId="3" borderId="25" xfId="0" applyFont="1" applyFill="1" applyBorder="1" applyAlignment="1">
      <alignment horizontal="center"/>
    </xf>
    <xf numFmtId="0" fontId="4" fillId="4" borderId="47" xfId="0" applyFont="1" applyFill="1" applyBorder="1"/>
    <xf numFmtId="0" fontId="4" fillId="4" borderId="48" xfId="0" applyFont="1" applyFill="1" applyBorder="1"/>
    <xf numFmtId="0" fontId="4" fillId="3" borderId="11" xfId="0" applyFont="1" applyFill="1" applyBorder="1"/>
    <xf numFmtId="0" fontId="4" fillId="3" borderId="13" xfId="0" applyFont="1" applyFill="1" applyBorder="1"/>
    <xf numFmtId="0" fontId="4" fillId="3" borderId="40" xfId="0" applyFont="1" applyFill="1" applyBorder="1"/>
    <xf numFmtId="0" fontId="4" fillId="3" borderId="41" xfId="0" applyFont="1" applyFill="1" applyBorder="1"/>
    <xf numFmtId="0" fontId="4" fillId="3" borderId="49" xfId="0" applyFont="1" applyFill="1" applyBorder="1"/>
    <xf numFmtId="0" fontId="4" fillId="3" borderId="50" xfId="0" applyFont="1" applyFill="1" applyBorder="1"/>
    <xf numFmtId="0" fontId="17" fillId="0" borderId="0" xfId="0" applyFont="1" applyAlignment="1">
      <alignment horizontal="right"/>
    </xf>
    <xf numFmtId="0" fontId="18" fillId="0" borderId="0" xfId="0" applyFont="1" applyAlignment="1">
      <alignment horizontal="right"/>
    </xf>
    <xf numFmtId="49" fontId="2" fillId="2" borderId="51" xfId="0" applyNumberFormat="1" applyFont="1" applyFill="1" applyBorder="1" applyAlignment="1" applyProtection="1">
      <alignment horizontal="center"/>
      <protection locked="0"/>
    </xf>
    <xf numFmtId="49" fontId="2" fillId="2" borderId="54" xfId="0" applyNumberFormat="1" applyFont="1" applyFill="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56" xfId="0" applyNumberFormat="1" applyFont="1" applyFill="1" applyBorder="1" applyAlignment="1" applyProtection="1">
      <alignment horizontal="center"/>
      <protection locked="0"/>
    </xf>
    <xf numFmtId="49" fontId="2" fillId="0" borderId="57" xfId="0" applyNumberFormat="1" applyFont="1" applyFill="1" applyBorder="1" applyAlignment="1" applyProtection="1">
      <alignment horizontal="center"/>
      <protection locked="0"/>
    </xf>
    <xf numFmtId="176" fontId="2" fillId="2" borderId="58" xfId="0" applyNumberFormat="1" applyFont="1" applyFill="1" applyBorder="1" applyProtection="1">
      <protection locked="0"/>
    </xf>
    <xf numFmtId="0" fontId="4" fillId="3" borderId="60" xfId="0" applyFont="1" applyFill="1" applyBorder="1" applyAlignment="1">
      <alignment horizontal="center"/>
    </xf>
    <xf numFmtId="0" fontId="4" fillId="3" borderId="61" xfId="0" applyFont="1" applyFill="1" applyBorder="1" applyAlignment="1">
      <alignment horizontal="center" wrapText="1"/>
    </xf>
    <xf numFmtId="0" fontId="4" fillId="3" borderId="62" xfId="0" applyFont="1" applyFill="1" applyBorder="1" applyAlignment="1">
      <alignment horizontal="right"/>
    </xf>
    <xf numFmtId="0" fontId="4" fillId="0" borderId="63" xfId="0" applyFont="1" applyFill="1" applyBorder="1" applyAlignment="1" applyProtection="1">
      <alignment horizontal="right"/>
    </xf>
    <xf numFmtId="0" fontId="4" fillId="0" borderId="64" xfId="0" applyFont="1" applyFill="1" applyBorder="1" applyAlignment="1" applyProtection="1">
      <alignment horizontal="right"/>
    </xf>
    <xf numFmtId="0" fontId="4" fillId="0" borderId="65" xfId="0" applyFont="1" applyFill="1" applyBorder="1" applyAlignment="1" applyProtection="1">
      <alignment horizontal="right"/>
    </xf>
    <xf numFmtId="176" fontId="4" fillId="7" borderId="66" xfId="0" applyNumberFormat="1" applyFont="1" applyFill="1" applyBorder="1"/>
    <xf numFmtId="0" fontId="4" fillId="4" borderId="68" xfId="0" applyFont="1" applyFill="1" applyBorder="1"/>
    <xf numFmtId="0" fontId="4" fillId="4" borderId="69" xfId="0" applyFont="1" applyFill="1" applyBorder="1"/>
    <xf numFmtId="0" fontId="4" fillId="4" borderId="70" xfId="0" applyFont="1" applyFill="1" applyBorder="1"/>
    <xf numFmtId="177" fontId="7" fillId="6" borderId="71" xfId="0" applyNumberFormat="1" applyFont="1" applyFill="1" applyBorder="1"/>
    <xf numFmtId="0" fontId="4" fillId="4" borderId="72" xfId="0" applyFont="1" applyFill="1" applyBorder="1"/>
    <xf numFmtId="177" fontId="7" fillId="6" borderId="53" xfId="0" applyNumberFormat="1" applyFont="1" applyFill="1" applyBorder="1"/>
    <xf numFmtId="0" fontId="4" fillId="4" borderId="73" xfId="0" applyFont="1" applyFill="1" applyBorder="1"/>
    <xf numFmtId="177" fontId="7" fillId="6" borderId="74" xfId="0" applyNumberFormat="1" applyFont="1" applyFill="1" applyBorder="1"/>
    <xf numFmtId="0" fontId="4" fillId="3" borderId="75" xfId="0" applyFont="1" applyFill="1" applyBorder="1"/>
    <xf numFmtId="177" fontId="7" fillId="6" borderId="76" xfId="0" applyNumberFormat="1" applyFont="1" applyFill="1" applyBorder="1"/>
    <xf numFmtId="0" fontId="4" fillId="3" borderId="72" xfId="0" applyFont="1" applyFill="1" applyBorder="1"/>
    <xf numFmtId="0" fontId="4" fillId="3" borderId="77" xfId="0" applyFont="1" applyFill="1" applyBorder="1"/>
    <xf numFmtId="177" fontId="7" fillId="6" borderId="59" xfId="0" applyNumberFormat="1" applyFont="1" applyFill="1" applyBorder="1"/>
    <xf numFmtId="0" fontId="4" fillId="4" borderId="78" xfId="0" applyFont="1" applyFill="1" applyBorder="1"/>
    <xf numFmtId="177" fontId="7" fillId="6" borderId="52" xfId="0" applyNumberFormat="1" applyFont="1" applyFill="1" applyBorder="1"/>
    <xf numFmtId="0" fontId="4" fillId="4" borderId="79" xfId="0" applyFont="1" applyFill="1" applyBorder="1"/>
    <xf numFmtId="177" fontId="7" fillId="6" borderId="80" xfId="0" applyNumberFormat="1" applyFont="1" applyFill="1" applyBorder="1"/>
    <xf numFmtId="0" fontId="4" fillId="3" borderId="81" xfId="0" applyFont="1" applyFill="1" applyBorder="1" applyAlignment="1">
      <alignment horizontal="right"/>
    </xf>
    <xf numFmtId="0" fontId="4" fillId="3" borderId="56" xfId="0" applyFont="1" applyFill="1" applyBorder="1" applyAlignment="1">
      <alignment horizontal="right"/>
    </xf>
    <xf numFmtId="0" fontId="4" fillId="3" borderId="57" xfId="0" applyFont="1" applyFill="1" applyBorder="1" applyAlignment="1">
      <alignment horizontal="right"/>
    </xf>
    <xf numFmtId="177" fontId="7" fillId="6" borderId="82" xfId="0" applyNumberFormat="1" applyFont="1" applyFill="1" applyBorder="1"/>
    <xf numFmtId="0" fontId="4" fillId="3" borderId="11" xfId="0" applyFont="1" applyFill="1" applyBorder="1" applyAlignment="1">
      <alignment horizontal="right"/>
    </xf>
    <xf numFmtId="0" fontId="4" fillId="3" borderId="40" xfId="0" applyFont="1" applyFill="1" applyBorder="1" applyAlignment="1">
      <alignment horizontal="right"/>
    </xf>
    <xf numFmtId="0" fontId="4" fillId="3" borderId="49" xfId="0" applyFont="1" applyFill="1" applyBorder="1" applyAlignment="1">
      <alignment horizontal="right"/>
    </xf>
    <xf numFmtId="0" fontId="4" fillId="3" borderId="12" xfId="0" applyFont="1" applyFill="1" applyBorder="1" applyAlignment="1">
      <alignment vertical="center"/>
    </xf>
    <xf numFmtId="0" fontId="4" fillId="3" borderId="46" xfId="0" applyFont="1" applyFill="1" applyBorder="1" applyAlignment="1">
      <alignment vertical="center"/>
    </xf>
    <xf numFmtId="0" fontId="4" fillId="3" borderId="39" xfId="0" applyFont="1" applyFill="1" applyBorder="1" applyAlignment="1">
      <alignment vertical="center"/>
    </xf>
    <xf numFmtId="0" fontId="4" fillId="3" borderId="83" xfId="0" applyFont="1" applyFill="1" applyBorder="1" applyAlignment="1">
      <alignment vertical="center"/>
    </xf>
    <xf numFmtId="0" fontId="4" fillId="6" borderId="85" xfId="0" applyNumberFormat="1" applyFont="1" applyFill="1" applyBorder="1" applyAlignment="1" applyProtection="1">
      <alignment vertical="center"/>
    </xf>
    <xf numFmtId="49" fontId="4" fillId="2" borderId="85" xfId="0" applyNumberFormat="1" applyFont="1" applyFill="1" applyBorder="1" applyAlignment="1" applyProtection="1">
      <alignment vertical="center"/>
      <protection locked="0"/>
    </xf>
    <xf numFmtId="49" fontId="4" fillId="2" borderId="86" xfId="0" applyNumberFormat="1" applyFont="1" applyFill="1" applyBorder="1" applyAlignment="1" applyProtection="1">
      <alignment vertical="center"/>
      <protection locked="0"/>
    </xf>
    <xf numFmtId="49" fontId="4" fillId="2" borderId="86" xfId="0" applyNumberFormat="1" applyFont="1" applyFill="1" applyBorder="1" applyAlignment="1" applyProtection="1">
      <alignment vertical="center" wrapText="1"/>
      <protection locked="0"/>
    </xf>
    <xf numFmtId="0" fontId="4" fillId="5" borderId="87" xfId="0" applyNumberFormat="1" applyFont="1" applyFill="1" applyBorder="1" applyAlignment="1" applyProtection="1">
      <alignment horizontal="left" vertical="center"/>
    </xf>
    <xf numFmtId="0" fontId="4" fillId="6" borderId="46" xfId="0" applyNumberFormat="1" applyFont="1" applyFill="1" applyBorder="1" applyAlignment="1" applyProtection="1">
      <alignment vertical="center"/>
    </xf>
    <xf numFmtId="0" fontId="4" fillId="5" borderId="83" xfId="0" applyNumberFormat="1" applyFont="1" applyFill="1" applyBorder="1" applyAlignment="1" applyProtection="1">
      <alignment horizontal="left" vertical="center"/>
    </xf>
    <xf numFmtId="178" fontId="5" fillId="2" borderId="12" xfId="0" applyNumberFormat="1" applyFont="1" applyFill="1" applyBorder="1" applyAlignment="1" applyProtection="1">
      <alignment horizontal="left" vertical="center" indent="1"/>
    </xf>
    <xf numFmtId="49" fontId="4" fillId="2" borderId="46" xfId="0" applyNumberFormat="1" applyFont="1" applyFill="1" applyBorder="1" applyAlignment="1" applyProtection="1">
      <alignment vertical="center"/>
    </xf>
    <xf numFmtId="178" fontId="5" fillId="2" borderId="84" xfId="0" applyNumberFormat="1" applyFont="1" applyFill="1" applyBorder="1" applyAlignment="1" applyProtection="1">
      <alignment horizontal="left" vertical="center"/>
      <protection locked="0"/>
    </xf>
    <xf numFmtId="177" fontId="23" fillId="0" borderId="88" xfId="1" applyNumberFormat="1" applyFont="1" applyBorder="1"/>
    <xf numFmtId="176" fontId="2" fillId="2" borderId="89" xfId="0" applyNumberFormat="1" applyFont="1" applyFill="1" applyBorder="1" applyProtection="1">
      <protection locked="0"/>
    </xf>
    <xf numFmtId="179" fontId="4" fillId="7" borderId="67" xfId="0" applyNumberFormat="1" applyFont="1" applyFill="1" applyBorder="1"/>
    <xf numFmtId="0" fontId="4" fillId="3" borderId="90" xfId="0" applyFont="1" applyFill="1" applyBorder="1" applyAlignment="1">
      <alignment horizontal="center" wrapText="1"/>
    </xf>
    <xf numFmtId="0" fontId="4" fillId="3" borderId="91" xfId="0" applyFont="1" applyFill="1" applyBorder="1" applyAlignment="1">
      <alignment horizontal="center" vertical="center" wrapText="1"/>
    </xf>
    <xf numFmtId="0" fontId="4" fillId="4" borderId="92" xfId="0" applyFont="1" applyFill="1" applyBorder="1"/>
    <xf numFmtId="176" fontId="4" fillId="6" borderId="92" xfId="0" applyNumberFormat="1" applyFont="1" applyFill="1" applyBorder="1"/>
    <xf numFmtId="177" fontId="23" fillId="0" borderId="93" xfId="1" applyNumberFormat="1" applyFont="1" applyBorder="1"/>
    <xf numFmtId="177" fontId="4" fillId="0" borderId="92" xfId="1" applyNumberFormat="1" applyFont="1" applyBorder="1"/>
    <xf numFmtId="177" fontId="2" fillId="6" borderId="94" xfId="1" applyNumberFormat="1" applyFont="1" applyFill="1" applyBorder="1"/>
    <xf numFmtId="0" fontId="4" fillId="4" borderId="95" xfId="0" applyFont="1" applyFill="1" applyBorder="1"/>
    <xf numFmtId="176" fontId="4" fillId="6" borderId="95" xfId="0" applyNumberFormat="1" applyFont="1" applyFill="1" applyBorder="1"/>
    <xf numFmtId="177" fontId="23" fillId="0" borderId="96" xfId="1" applyNumberFormat="1" applyFont="1" applyBorder="1"/>
    <xf numFmtId="177" fontId="4" fillId="0" borderId="95" xfId="1" applyNumberFormat="1" applyFont="1" applyBorder="1"/>
    <xf numFmtId="177" fontId="2" fillId="6" borderId="97" xfId="1" applyNumberFormat="1" applyFont="1" applyFill="1" applyBorder="1"/>
    <xf numFmtId="0" fontId="4" fillId="4" borderId="98" xfId="0" applyFont="1" applyFill="1" applyBorder="1"/>
    <xf numFmtId="176" fontId="4" fillId="6" borderId="99" xfId="0" applyNumberFormat="1" applyFont="1" applyFill="1" applyBorder="1"/>
    <xf numFmtId="177" fontId="23" fillId="0" borderId="100" xfId="1" applyNumberFormat="1" applyFont="1" applyBorder="1"/>
    <xf numFmtId="177" fontId="4" fillId="0" borderId="98" xfId="1" applyNumberFormat="1" applyFont="1" applyBorder="1"/>
    <xf numFmtId="177" fontId="2" fillId="6" borderId="101" xfId="1" applyNumberFormat="1" applyFont="1" applyFill="1" applyBorder="1"/>
    <xf numFmtId="0" fontId="4" fillId="4" borderId="102" xfId="0" applyFont="1" applyFill="1" applyBorder="1"/>
    <xf numFmtId="176" fontId="4" fillId="6" borderId="102" xfId="0" applyNumberFormat="1" applyFont="1" applyFill="1" applyBorder="1"/>
    <xf numFmtId="177" fontId="23" fillId="0" borderId="103" xfId="1" applyNumberFormat="1" applyFont="1" applyBorder="1"/>
    <xf numFmtId="177" fontId="4" fillId="0" borderId="102" xfId="1" applyNumberFormat="1" applyFont="1" applyBorder="1"/>
    <xf numFmtId="177" fontId="2" fillId="6" borderId="104" xfId="1" applyNumberFormat="1" applyFont="1" applyFill="1" applyBorder="1"/>
    <xf numFmtId="179" fontId="2" fillId="2" borderId="52" xfId="0" applyNumberFormat="1" applyFont="1" applyFill="1" applyBorder="1" applyProtection="1">
      <protection locked="0"/>
    </xf>
    <xf numFmtId="179" fontId="2" fillId="2" borderId="53" xfId="0" applyNumberFormat="1" applyFont="1" applyFill="1" applyBorder="1" applyProtection="1">
      <protection locked="0"/>
    </xf>
    <xf numFmtId="179" fontId="2" fillId="2" borderId="59" xfId="0" applyNumberFormat="1" applyFont="1" applyFill="1" applyBorder="1" applyProtection="1">
      <protection locked="0"/>
    </xf>
    <xf numFmtId="0" fontId="4" fillId="3" borderId="36" xfId="0" applyFont="1" applyFill="1" applyBorder="1" applyAlignment="1">
      <alignment vertical="center"/>
    </xf>
    <xf numFmtId="0" fontId="4" fillId="3" borderId="37" xfId="0" applyFont="1" applyFill="1" applyBorder="1" applyAlignment="1">
      <alignment vertical="center"/>
    </xf>
    <xf numFmtId="0" fontId="4" fillId="0" borderId="38" xfId="0" applyFont="1" applyBorder="1" applyAlignment="1">
      <alignment vertical="center"/>
    </xf>
    <xf numFmtId="0" fontId="0" fillId="0" borderId="38" xfId="0" applyBorder="1" applyAlignment="1">
      <alignment vertical="center"/>
    </xf>
  </cellXfs>
  <cellStyles count="20">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s>
  <dxfs count="7">
    <dxf>
      <font>
        <b/>
        <i val="0"/>
        <color rgb="FFFF0000"/>
      </font>
      <fill>
        <patternFill>
          <fgColor indexed="64"/>
          <bgColor indexed="65"/>
        </patternFill>
      </fill>
    </dxf>
    <dxf>
      <font>
        <b/>
        <i val="0"/>
        <color rgb="FFFF0000"/>
      </font>
      <fill>
        <patternFill patternType="none">
          <fgColor indexed="64"/>
          <bgColor indexed="65"/>
        </patternFill>
      </fill>
    </dxf>
    <dxf>
      <font>
        <b/>
        <i val="0"/>
        <color rgb="FFFF0000"/>
      </font>
      <fill>
        <patternFill patternType="none">
          <fgColor indexed="64"/>
          <bgColor indexed="65"/>
        </patternFill>
      </fill>
    </dxf>
    <dxf>
      <font>
        <b/>
        <i val="0"/>
        <color rgb="FFFF0000"/>
      </font>
      <fill>
        <patternFill patternType="none">
          <fgColor indexed="64"/>
          <bgColor indexed="65"/>
        </patternFill>
      </fill>
    </dxf>
    <dxf>
      <font>
        <b/>
        <i val="0"/>
        <strike val="0"/>
        <color theme="0"/>
      </font>
      <fill>
        <patternFill patternType="solid">
          <fgColor indexed="64"/>
          <bgColor rgb="FFFF0000"/>
        </patternFill>
      </fill>
    </dxf>
    <dxf>
      <font>
        <b/>
        <i val="0"/>
        <color rgb="FFFF0000"/>
      </font>
      <fill>
        <patternFill patternType="none">
          <fgColor indexed="64"/>
          <bgColor indexed="65"/>
        </patternFill>
      </fill>
    </dxf>
    <dxf>
      <font>
        <b/>
        <i val="0"/>
        <color theme="0"/>
      </font>
      <fill>
        <patternFill patternType="solid">
          <fgColor indexed="64"/>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13</xdr:row>
      <xdr:rowOff>50800</xdr:rowOff>
    </xdr:from>
    <xdr:to>
      <xdr:col>2</xdr:col>
      <xdr:colOff>304800</xdr:colOff>
      <xdr:row>13</xdr:row>
      <xdr:rowOff>228600</xdr:rowOff>
    </xdr:to>
    <xdr:pic>
      <xdr:nvPicPr>
        <xdr:cNvPr id="2057" name="図 1" descr="NewIcon.gif"/>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00300"/>
          <a:ext cx="4699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showRowColHeaders="0" tabSelected="1" workbookViewId="0">
      <selection activeCell="E18" sqref="E18"/>
    </sheetView>
  </sheetViews>
  <sheetFormatPr baseColWidth="12" defaultColWidth="12.83203125" defaultRowHeight="20" x14ac:dyDescent="0"/>
  <cols>
    <col min="1" max="2" width="4.6640625" style="1" customWidth="1"/>
    <col min="3" max="3" width="15.83203125" style="1" bestFit="1" customWidth="1"/>
    <col min="4" max="4" width="2.33203125" style="1" customWidth="1"/>
    <col min="5" max="5" width="61.6640625" style="1" customWidth="1"/>
    <col min="6" max="6" width="43" style="1" customWidth="1"/>
    <col min="7" max="16384" width="12.83203125" style="1"/>
  </cols>
  <sheetData>
    <row r="1" spans="2:8" ht="14" customHeight="1">
      <c r="H1" s="77" t="s">
        <v>253</v>
      </c>
    </row>
    <row r="2" spans="2:8" ht="28">
      <c r="B2" s="2" t="s">
        <v>246</v>
      </c>
    </row>
    <row r="3" spans="2:8" ht="14" customHeight="1">
      <c r="B3" s="2"/>
    </row>
    <row r="4" spans="2:8" ht="23">
      <c r="B4" s="103" t="s">
        <v>145</v>
      </c>
      <c r="C4" s="34" t="s">
        <v>244</v>
      </c>
    </row>
    <row r="5" spans="2:8" ht="28">
      <c r="B5" s="2"/>
      <c r="C5" s="34" t="s">
        <v>245</v>
      </c>
    </row>
    <row r="6" spans="2:8" ht="9" customHeight="1">
      <c r="B6" s="2"/>
    </row>
    <row r="7" spans="2:8" ht="23">
      <c r="B7" s="103" t="s">
        <v>145</v>
      </c>
      <c r="C7" s="34" t="s">
        <v>146</v>
      </c>
      <c r="D7" s="34"/>
    </row>
    <row r="8" spans="2:8" ht="23">
      <c r="B8" s="28"/>
      <c r="C8" s="34" t="s">
        <v>252</v>
      </c>
      <c r="D8" s="34"/>
    </row>
    <row r="9" spans="2:8" ht="9" customHeight="1">
      <c r="B9" s="28"/>
    </row>
    <row r="10" spans="2:8" ht="23">
      <c r="B10" s="104" t="s">
        <v>233</v>
      </c>
      <c r="C10" s="34" t="s">
        <v>234</v>
      </c>
      <c r="D10" s="34"/>
    </row>
    <row r="11" spans="2:8" ht="23">
      <c r="B11" s="34"/>
      <c r="C11" s="34" t="s">
        <v>235</v>
      </c>
      <c r="D11" s="34"/>
    </row>
    <row r="12" spans="2:8" ht="23">
      <c r="B12" s="34"/>
      <c r="C12" s="34" t="s">
        <v>236</v>
      </c>
      <c r="D12" s="34"/>
    </row>
    <row r="13" spans="2:8" ht="14" customHeight="1"/>
    <row r="14" spans="2:8" ht="28">
      <c r="B14" s="2" t="s">
        <v>30</v>
      </c>
    </row>
    <row r="15" spans="2:8">
      <c r="B15" s="1" t="s">
        <v>14</v>
      </c>
    </row>
    <row r="16" spans="2:8">
      <c r="B16" s="1" t="s">
        <v>66</v>
      </c>
    </row>
    <row r="17" spans="3:6">
      <c r="E17" s="26"/>
    </row>
    <row r="18" spans="3:6" ht="40" customHeight="1">
      <c r="C18" s="142" t="s">
        <v>38</v>
      </c>
      <c r="D18" s="153"/>
      <c r="E18" s="155"/>
      <c r="F18" s="26"/>
    </row>
    <row r="19" spans="3:6" ht="40" customHeight="1">
      <c r="C19" s="143" t="s">
        <v>39</v>
      </c>
      <c r="D19" s="151"/>
      <c r="E19" s="146" t="str">
        <f>IF(E18="","",IFERROR(VLOOKUP(E18,team,2,0),"チーム番号をご確認ください"))</f>
        <v/>
      </c>
    </row>
    <row r="20" spans="3:6" ht="40" customHeight="1">
      <c r="C20" s="143" t="s">
        <v>43</v>
      </c>
      <c r="D20" s="154"/>
      <c r="E20" s="147"/>
    </row>
    <row r="21" spans="3:6" ht="40" customHeight="1">
      <c r="C21" s="143" t="s">
        <v>42</v>
      </c>
      <c r="D21" s="154"/>
      <c r="E21" s="147"/>
      <c r="F21" s="73" t="s">
        <v>44</v>
      </c>
    </row>
    <row r="22" spans="3:6" ht="40" customHeight="1">
      <c r="C22" s="144" t="s">
        <v>31</v>
      </c>
      <c r="D22" s="154"/>
      <c r="E22" s="148"/>
    </row>
    <row r="23" spans="3:6" ht="74" customHeight="1">
      <c r="C23" s="144" t="s">
        <v>32</v>
      </c>
      <c r="D23" s="154"/>
      <c r="E23" s="149"/>
    </row>
    <row r="24" spans="3:6" ht="40" customHeight="1">
      <c r="C24" s="144" t="s">
        <v>33</v>
      </c>
      <c r="D24" s="154"/>
      <c r="E24" s="148"/>
    </row>
    <row r="25" spans="3:6" ht="40" customHeight="1">
      <c r="C25" s="145" t="s">
        <v>79</v>
      </c>
      <c r="D25" s="152"/>
      <c r="E25" s="150" t="str">
        <f>IF(SUM(furikomi)=0,"『金額確認』シートでご指定ください",VLOOKUP(1,furikomi,2,0))</f>
        <v>『金額確認』シートでご指定ください</v>
      </c>
    </row>
  </sheetData>
  <sheetProtection password="B88D" sheet="1" objects="1" scenarios="1"/>
  <phoneticPr fontId="3"/>
  <dataValidations count="2">
    <dataValidation imeMode="on" allowBlank="1" showInputMessage="1" showErrorMessage="1" sqref="E23 E18:E21"/>
    <dataValidation imeMode="off" allowBlank="1" showInputMessage="1" showErrorMessage="1" sqref="E22 E24"/>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showGridLines="0" showRowColHeaders="0" workbookViewId="0">
      <selection activeCell="C10" sqref="C10"/>
    </sheetView>
  </sheetViews>
  <sheetFormatPr baseColWidth="12" defaultColWidth="12.83203125" defaultRowHeight="20" x14ac:dyDescent="0"/>
  <cols>
    <col min="1" max="1" width="2.33203125" style="1" customWidth="1"/>
    <col min="2" max="2" width="4.6640625" style="1" customWidth="1"/>
    <col min="3" max="3" width="25.6640625" style="1" customWidth="1"/>
    <col min="4" max="6" width="14.1640625" style="1" customWidth="1"/>
    <col min="7" max="16384" width="12.83203125" style="1"/>
  </cols>
  <sheetData>
    <row r="1" spans="2:7" ht="14" customHeight="1"/>
    <row r="2" spans="2:7" ht="28">
      <c r="B2" s="2" t="s">
        <v>9</v>
      </c>
    </row>
    <row r="3" spans="2:7">
      <c r="B3" s="1" t="s">
        <v>54</v>
      </c>
    </row>
    <row r="4" spans="2:7">
      <c r="C4" s="1" t="s">
        <v>10</v>
      </c>
    </row>
    <row r="5" spans="2:7">
      <c r="B5" s="1" t="s">
        <v>48</v>
      </c>
    </row>
    <row r="6" spans="2:7">
      <c r="B6" s="1" t="s">
        <v>14</v>
      </c>
    </row>
    <row r="7" spans="2:7">
      <c r="B7" s="1" t="s">
        <v>50</v>
      </c>
    </row>
    <row r="8" spans="2:7" ht="14" customHeight="1"/>
    <row r="9" spans="2:7" ht="48">
      <c r="C9" s="7" t="s">
        <v>53</v>
      </c>
      <c r="D9" s="8" t="s">
        <v>12</v>
      </c>
      <c r="E9" s="29" t="s">
        <v>46</v>
      </c>
      <c r="F9" s="9" t="s">
        <v>47</v>
      </c>
    </row>
    <row r="10" spans="2:7" ht="23">
      <c r="B10" s="15">
        <v>1</v>
      </c>
      <c r="C10" s="16"/>
      <c r="D10" s="3"/>
      <c r="E10" s="30"/>
      <c r="F10" s="4"/>
      <c r="G10" s="20" t="s">
        <v>40</v>
      </c>
    </row>
    <row r="11" spans="2:7" ht="23">
      <c r="B11" s="15">
        <v>2</v>
      </c>
      <c r="C11" s="17"/>
      <c r="D11" s="5"/>
      <c r="E11" s="31"/>
      <c r="F11" s="6"/>
      <c r="G11" s="20" t="s">
        <v>40</v>
      </c>
    </row>
    <row r="12" spans="2:7" ht="23">
      <c r="B12" s="15">
        <v>3</v>
      </c>
      <c r="C12" s="17"/>
      <c r="D12" s="5"/>
      <c r="E12" s="31"/>
      <c r="F12" s="6"/>
      <c r="G12" s="20" t="s">
        <v>40</v>
      </c>
    </row>
    <row r="13" spans="2:7" ht="23">
      <c r="B13" s="15">
        <v>4</v>
      </c>
      <c r="C13" s="17"/>
      <c r="D13" s="5"/>
      <c r="E13" s="31"/>
      <c r="F13" s="6"/>
      <c r="G13" s="20" t="s">
        <v>40</v>
      </c>
    </row>
    <row r="14" spans="2:7" ht="23">
      <c r="B14" s="15">
        <v>5</v>
      </c>
      <c r="C14" s="17"/>
      <c r="D14" s="5"/>
      <c r="E14" s="31"/>
      <c r="F14" s="6"/>
      <c r="G14" s="20" t="s">
        <v>40</v>
      </c>
    </row>
    <row r="15" spans="2:7" ht="23">
      <c r="B15" s="15">
        <v>6</v>
      </c>
      <c r="C15" s="17"/>
      <c r="D15" s="5"/>
      <c r="E15" s="31"/>
      <c r="F15" s="6"/>
      <c r="G15" s="20" t="s">
        <v>40</v>
      </c>
    </row>
    <row r="16" spans="2:7" ht="23">
      <c r="B16" s="15">
        <v>7</v>
      </c>
      <c r="C16" s="17"/>
      <c r="D16" s="5"/>
      <c r="E16" s="31"/>
      <c r="F16" s="6"/>
      <c r="G16" s="20" t="s">
        <v>40</v>
      </c>
    </row>
    <row r="17" spans="2:7" ht="23">
      <c r="B17" s="15">
        <v>8</v>
      </c>
      <c r="C17" s="17"/>
      <c r="D17" s="5"/>
      <c r="E17" s="31"/>
      <c r="F17" s="6"/>
      <c r="G17" s="20" t="s">
        <v>40</v>
      </c>
    </row>
    <row r="18" spans="2:7" ht="23">
      <c r="B18" s="15">
        <v>9</v>
      </c>
      <c r="C18" s="17"/>
      <c r="D18" s="5"/>
      <c r="E18" s="31"/>
      <c r="F18" s="6"/>
      <c r="G18" s="20" t="s">
        <v>40</v>
      </c>
    </row>
    <row r="19" spans="2:7" ht="23">
      <c r="B19" s="15">
        <v>10</v>
      </c>
      <c r="C19" s="17"/>
      <c r="D19" s="5"/>
      <c r="E19" s="31"/>
      <c r="F19" s="6"/>
      <c r="G19" s="20" t="s">
        <v>40</v>
      </c>
    </row>
    <row r="20" spans="2:7" ht="23">
      <c r="B20" s="15">
        <v>11</v>
      </c>
      <c r="C20" s="17"/>
      <c r="D20" s="5"/>
      <c r="E20" s="31"/>
      <c r="F20" s="6"/>
      <c r="G20" s="20" t="s">
        <v>40</v>
      </c>
    </row>
    <row r="21" spans="2:7" ht="23">
      <c r="B21" s="15">
        <v>12</v>
      </c>
      <c r="C21" s="17"/>
      <c r="D21" s="5"/>
      <c r="E21" s="31"/>
      <c r="F21" s="6"/>
      <c r="G21" s="20" t="s">
        <v>40</v>
      </c>
    </row>
    <row r="22" spans="2:7" ht="23">
      <c r="B22" s="15">
        <v>13</v>
      </c>
      <c r="C22" s="17"/>
      <c r="D22" s="5"/>
      <c r="E22" s="31"/>
      <c r="F22" s="6"/>
      <c r="G22" s="20" t="s">
        <v>40</v>
      </c>
    </row>
    <row r="23" spans="2:7" ht="23">
      <c r="B23" s="15">
        <v>14</v>
      </c>
      <c r="C23" s="17"/>
      <c r="D23" s="5"/>
      <c r="E23" s="31"/>
      <c r="F23" s="6"/>
      <c r="G23" s="20" t="s">
        <v>40</v>
      </c>
    </row>
    <row r="24" spans="2:7" ht="23">
      <c r="B24" s="15">
        <v>15</v>
      </c>
      <c r="C24" s="17"/>
      <c r="D24" s="5"/>
      <c r="E24" s="31"/>
      <c r="F24" s="6"/>
      <c r="G24" s="20" t="s">
        <v>40</v>
      </c>
    </row>
    <row r="25" spans="2:7">
      <c r="C25" s="10" t="s">
        <v>13</v>
      </c>
      <c r="D25" s="61">
        <f>SUM(D10:D24)</f>
        <v>0</v>
      </c>
      <c r="E25" s="62">
        <f>SUM(E10:E24)</f>
        <v>0</v>
      </c>
      <c r="F25" s="63">
        <f>SUM(F10:F24)</f>
        <v>0</v>
      </c>
      <c r="G25" s="20"/>
    </row>
  </sheetData>
  <sheetProtection password="B88D" sheet="1" objects="1" scenarios="1"/>
  <phoneticPr fontId="3"/>
  <conditionalFormatting sqref="C10:C24">
    <cfRule type="expression" dxfId="6" priority="3">
      <formula>AND(LEN($C10)&lt;&gt;0,LEN($C10)&lt;&gt;5)</formula>
    </cfRule>
  </conditionalFormatting>
  <conditionalFormatting sqref="G10:G24">
    <cfRule type="expression" dxfId="5" priority="1">
      <formula>AND(LEN($C10)&lt;&gt;0,LEN($C10)&lt;&gt;5)</formula>
    </cfRule>
  </conditionalFormatting>
  <dataValidations count="1">
    <dataValidation imeMode="off" allowBlank="1" showInputMessage="1" showErrorMessage="1" sqref="C10:F24"/>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0"/>
  <sheetViews>
    <sheetView showGridLines="0" showRowColHeaders="0" workbookViewId="0">
      <pane ySplit="10" topLeftCell="A11" activePane="bottomLeft" state="frozen"/>
      <selection pane="bottomLeft" activeCell="C11" sqref="C11"/>
    </sheetView>
  </sheetViews>
  <sheetFormatPr baseColWidth="12" defaultColWidth="12.83203125" defaultRowHeight="20" x14ac:dyDescent="0"/>
  <cols>
    <col min="1" max="1" width="2.33203125" style="1" customWidth="1"/>
    <col min="2" max="2" width="5.6640625" style="1" customWidth="1"/>
    <col min="3" max="3" width="25.6640625" style="1" customWidth="1"/>
    <col min="4" max="6" width="25.6640625" style="21" hidden="1" customWidth="1"/>
    <col min="7" max="9" width="14.1640625" style="1" customWidth="1"/>
    <col min="10" max="10" width="3.83203125" style="1" customWidth="1"/>
    <col min="11" max="16384" width="12.83203125" style="1"/>
  </cols>
  <sheetData>
    <row r="1" spans="2:11" ht="14" customHeight="1"/>
    <row r="2" spans="2:11" ht="28">
      <c r="B2" s="2" t="s">
        <v>15</v>
      </c>
    </row>
    <row r="3" spans="2:11">
      <c r="B3" s="1" t="s">
        <v>55</v>
      </c>
    </row>
    <row r="4" spans="2:11">
      <c r="B4" s="1" t="s">
        <v>71</v>
      </c>
    </row>
    <row r="5" spans="2:11">
      <c r="B5" s="1" t="s">
        <v>72</v>
      </c>
    </row>
    <row r="6" spans="2:11">
      <c r="B6" s="1" t="s">
        <v>254</v>
      </c>
    </row>
    <row r="7" spans="2:11">
      <c r="B7" s="1" t="s">
        <v>14</v>
      </c>
      <c r="H7" s="1" t="s">
        <v>63</v>
      </c>
    </row>
    <row r="8" spans="2:11" ht="21" thickBot="1"/>
    <row r="9" spans="2:11" ht="34" customHeight="1" thickBot="1">
      <c r="C9" s="113" t="s">
        <v>13</v>
      </c>
      <c r="D9" s="114"/>
      <c r="E9" s="115"/>
      <c r="F9" s="116"/>
      <c r="G9" s="117">
        <f>SUM(G11:G110)</f>
        <v>0</v>
      </c>
      <c r="H9" s="117">
        <f>SUM(H11:H110)</f>
        <v>0</v>
      </c>
      <c r="I9" s="158">
        <f>SUM(I11:I110)</f>
        <v>0</v>
      </c>
    </row>
    <row r="10" spans="2:11" ht="48">
      <c r="C10" s="111" t="s">
        <v>68</v>
      </c>
      <c r="D10" s="22"/>
      <c r="E10" s="32"/>
      <c r="F10" s="23"/>
      <c r="G10" s="112" t="s">
        <v>11</v>
      </c>
      <c r="H10" s="159" t="s">
        <v>45</v>
      </c>
      <c r="I10" s="160" t="s">
        <v>255</v>
      </c>
      <c r="K10" s="1" t="s">
        <v>67</v>
      </c>
    </row>
    <row r="11" spans="2:11" ht="23">
      <c r="B11" s="15">
        <v>1</v>
      </c>
      <c r="C11" s="105"/>
      <c r="D11" s="24"/>
      <c r="E11" s="33"/>
      <c r="F11" s="25"/>
      <c r="G11" s="3"/>
      <c r="H11" s="30"/>
      <c r="I11" s="181"/>
      <c r="J11" s="20" t="s">
        <v>70</v>
      </c>
    </row>
    <row r="12" spans="2:11" ht="23">
      <c r="B12" s="15">
        <v>2</v>
      </c>
      <c r="C12" s="105"/>
      <c r="D12" s="24"/>
      <c r="E12" s="33"/>
      <c r="F12" s="25"/>
      <c r="G12" s="5"/>
      <c r="H12" s="31"/>
      <c r="I12" s="182"/>
      <c r="J12" s="20" t="s">
        <v>69</v>
      </c>
    </row>
    <row r="13" spans="2:11" ht="23">
      <c r="B13" s="15">
        <v>3</v>
      </c>
      <c r="C13" s="105"/>
      <c r="D13" s="24"/>
      <c r="E13" s="33"/>
      <c r="F13" s="25"/>
      <c r="G13" s="5"/>
      <c r="H13" s="31"/>
      <c r="I13" s="182"/>
      <c r="J13" s="20" t="s">
        <v>69</v>
      </c>
    </row>
    <row r="14" spans="2:11" ht="23">
      <c r="B14" s="15">
        <v>4</v>
      </c>
      <c r="C14" s="105"/>
      <c r="D14" s="24"/>
      <c r="E14" s="33"/>
      <c r="F14" s="25"/>
      <c r="G14" s="5"/>
      <c r="H14" s="31"/>
      <c r="I14" s="182"/>
      <c r="J14" s="20" t="s">
        <v>69</v>
      </c>
    </row>
    <row r="15" spans="2:11" ht="23">
      <c r="B15" s="15">
        <v>5</v>
      </c>
      <c r="C15" s="105"/>
      <c r="D15" s="24"/>
      <c r="E15" s="33"/>
      <c r="F15" s="25"/>
      <c r="G15" s="5"/>
      <c r="H15" s="31"/>
      <c r="I15" s="182"/>
      <c r="J15" s="20" t="s">
        <v>69</v>
      </c>
    </row>
    <row r="16" spans="2:11" ht="23">
      <c r="B16" s="15">
        <v>6</v>
      </c>
      <c r="C16" s="105"/>
      <c r="D16" s="24"/>
      <c r="E16" s="33"/>
      <c r="F16" s="25"/>
      <c r="G16" s="5"/>
      <c r="H16" s="31"/>
      <c r="I16" s="182"/>
      <c r="J16" s="20" t="s">
        <v>69</v>
      </c>
    </row>
    <row r="17" spans="2:10" ht="23">
      <c r="B17" s="15">
        <v>7</v>
      </c>
      <c r="C17" s="105"/>
      <c r="D17" s="24"/>
      <c r="E17" s="33"/>
      <c r="F17" s="25"/>
      <c r="G17" s="5"/>
      <c r="H17" s="31"/>
      <c r="I17" s="182"/>
      <c r="J17" s="20" t="s">
        <v>69</v>
      </c>
    </row>
    <row r="18" spans="2:10" ht="23">
      <c r="B18" s="15">
        <v>8</v>
      </c>
      <c r="C18" s="105"/>
      <c r="D18" s="24"/>
      <c r="E18" s="33"/>
      <c r="F18" s="25"/>
      <c r="G18" s="5"/>
      <c r="H18" s="31"/>
      <c r="I18" s="182"/>
      <c r="J18" s="20" t="s">
        <v>69</v>
      </c>
    </row>
    <row r="19" spans="2:10" ht="23">
      <c r="B19" s="15">
        <v>9</v>
      </c>
      <c r="C19" s="105"/>
      <c r="D19" s="24"/>
      <c r="E19" s="33"/>
      <c r="F19" s="25"/>
      <c r="G19" s="5"/>
      <c r="H19" s="31"/>
      <c r="I19" s="182"/>
      <c r="J19" s="20" t="s">
        <v>69</v>
      </c>
    </row>
    <row r="20" spans="2:10" ht="23">
      <c r="B20" s="15">
        <v>10</v>
      </c>
      <c r="C20" s="105"/>
      <c r="D20" s="24"/>
      <c r="E20" s="33"/>
      <c r="F20" s="25"/>
      <c r="G20" s="5"/>
      <c r="H20" s="31"/>
      <c r="I20" s="182"/>
      <c r="J20" s="20" t="s">
        <v>69</v>
      </c>
    </row>
    <row r="21" spans="2:10" ht="23">
      <c r="B21" s="15">
        <v>11</v>
      </c>
      <c r="C21" s="105"/>
      <c r="D21" s="24"/>
      <c r="E21" s="33"/>
      <c r="F21" s="25"/>
      <c r="G21" s="5"/>
      <c r="H21" s="31"/>
      <c r="I21" s="182"/>
      <c r="J21" s="20" t="s">
        <v>69</v>
      </c>
    </row>
    <row r="22" spans="2:10" ht="23">
      <c r="B22" s="15">
        <v>12</v>
      </c>
      <c r="C22" s="105"/>
      <c r="D22" s="24"/>
      <c r="E22" s="33"/>
      <c r="F22" s="25"/>
      <c r="G22" s="5"/>
      <c r="H22" s="31"/>
      <c r="I22" s="182"/>
      <c r="J22" s="20" t="s">
        <v>69</v>
      </c>
    </row>
    <row r="23" spans="2:10" ht="23">
      <c r="B23" s="15">
        <v>13</v>
      </c>
      <c r="C23" s="105"/>
      <c r="D23" s="24"/>
      <c r="E23" s="33"/>
      <c r="F23" s="25"/>
      <c r="G23" s="5"/>
      <c r="H23" s="31"/>
      <c r="I23" s="182"/>
      <c r="J23" s="20" t="s">
        <v>69</v>
      </c>
    </row>
    <row r="24" spans="2:10" ht="23">
      <c r="B24" s="15">
        <v>14</v>
      </c>
      <c r="C24" s="105"/>
      <c r="D24" s="24"/>
      <c r="E24" s="33"/>
      <c r="F24" s="25"/>
      <c r="G24" s="5"/>
      <c r="H24" s="31"/>
      <c r="I24" s="182"/>
      <c r="J24" s="20" t="s">
        <v>69</v>
      </c>
    </row>
    <row r="25" spans="2:10" ht="23">
      <c r="B25" s="15">
        <v>15</v>
      </c>
      <c r="C25" s="105"/>
      <c r="D25" s="24"/>
      <c r="E25" s="33"/>
      <c r="F25" s="25"/>
      <c r="G25" s="5"/>
      <c r="H25" s="31"/>
      <c r="I25" s="182"/>
      <c r="J25" s="20" t="s">
        <v>69</v>
      </c>
    </row>
    <row r="26" spans="2:10" ht="23">
      <c r="B26" s="15">
        <v>16</v>
      </c>
      <c r="C26" s="105"/>
      <c r="D26" s="24"/>
      <c r="E26" s="33"/>
      <c r="F26" s="25"/>
      <c r="G26" s="5"/>
      <c r="H26" s="31"/>
      <c r="I26" s="182"/>
      <c r="J26" s="20" t="s">
        <v>69</v>
      </c>
    </row>
    <row r="27" spans="2:10" ht="23">
      <c r="B27" s="15">
        <v>17</v>
      </c>
      <c r="C27" s="105"/>
      <c r="D27" s="24"/>
      <c r="E27" s="33"/>
      <c r="F27" s="25"/>
      <c r="G27" s="5"/>
      <c r="H27" s="31"/>
      <c r="I27" s="182"/>
      <c r="J27" s="20" t="s">
        <v>69</v>
      </c>
    </row>
    <row r="28" spans="2:10" ht="23">
      <c r="B28" s="15">
        <v>18</v>
      </c>
      <c r="C28" s="105"/>
      <c r="D28" s="24"/>
      <c r="E28" s="33"/>
      <c r="F28" s="25"/>
      <c r="G28" s="5"/>
      <c r="H28" s="31"/>
      <c r="I28" s="182"/>
      <c r="J28" s="20" t="s">
        <v>69</v>
      </c>
    </row>
    <row r="29" spans="2:10" ht="23">
      <c r="B29" s="15">
        <v>19</v>
      </c>
      <c r="C29" s="105"/>
      <c r="D29" s="24"/>
      <c r="E29" s="33"/>
      <c r="F29" s="25"/>
      <c r="G29" s="5"/>
      <c r="H29" s="31"/>
      <c r="I29" s="182"/>
      <c r="J29" s="20" t="s">
        <v>69</v>
      </c>
    </row>
    <row r="30" spans="2:10" ht="23">
      <c r="B30" s="15">
        <v>20</v>
      </c>
      <c r="C30" s="105"/>
      <c r="D30" s="24"/>
      <c r="E30" s="33"/>
      <c r="F30" s="25"/>
      <c r="G30" s="5"/>
      <c r="H30" s="31"/>
      <c r="I30" s="182"/>
      <c r="J30" s="20" t="s">
        <v>69</v>
      </c>
    </row>
    <row r="31" spans="2:10" ht="23">
      <c r="B31" s="15">
        <v>21</v>
      </c>
      <c r="C31" s="105"/>
      <c r="D31" s="24"/>
      <c r="E31" s="33"/>
      <c r="F31" s="25"/>
      <c r="G31" s="5"/>
      <c r="H31" s="31"/>
      <c r="I31" s="182"/>
      <c r="J31" s="20" t="s">
        <v>69</v>
      </c>
    </row>
    <row r="32" spans="2:10" ht="23">
      <c r="B32" s="15">
        <v>22</v>
      </c>
      <c r="C32" s="105"/>
      <c r="D32" s="24"/>
      <c r="E32" s="33"/>
      <c r="F32" s="25"/>
      <c r="G32" s="5"/>
      <c r="H32" s="31"/>
      <c r="I32" s="182"/>
      <c r="J32" s="20" t="s">
        <v>69</v>
      </c>
    </row>
    <row r="33" spans="2:10" ht="23">
      <c r="B33" s="15">
        <v>23</v>
      </c>
      <c r="C33" s="105"/>
      <c r="D33" s="24"/>
      <c r="E33" s="33"/>
      <c r="F33" s="25"/>
      <c r="G33" s="5"/>
      <c r="H33" s="31"/>
      <c r="I33" s="182"/>
      <c r="J33" s="20" t="s">
        <v>69</v>
      </c>
    </row>
    <row r="34" spans="2:10" ht="23">
      <c r="B34" s="15">
        <v>24</v>
      </c>
      <c r="C34" s="105"/>
      <c r="D34" s="24"/>
      <c r="E34" s="33"/>
      <c r="F34" s="25"/>
      <c r="G34" s="5"/>
      <c r="H34" s="31"/>
      <c r="I34" s="182"/>
      <c r="J34" s="20" t="s">
        <v>69</v>
      </c>
    </row>
    <row r="35" spans="2:10" ht="23">
      <c r="B35" s="15">
        <v>25</v>
      </c>
      <c r="C35" s="105"/>
      <c r="D35" s="24"/>
      <c r="E35" s="33"/>
      <c r="F35" s="25"/>
      <c r="G35" s="5"/>
      <c r="H35" s="31"/>
      <c r="I35" s="182"/>
      <c r="J35" s="20" t="s">
        <v>69</v>
      </c>
    </row>
    <row r="36" spans="2:10" ht="23">
      <c r="B36" s="15">
        <v>26</v>
      </c>
      <c r="C36" s="105"/>
      <c r="D36" s="24"/>
      <c r="E36" s="33"/>
      <c r="F36" s="25"/>
      <c r="G36" s="5"/>
      <c r="H36" s="31"/>
      <c r="I36" s="182"/>
      <c r="J36" s="20" t="s">
        <v>69</v>
      </c>
    </row>
    <row r="37" spans="2:10" ht="23">
      <c r="B37" s="15">
        <v>27</v>
      </c>
      <c r="C37" s="105"/>
      <c r="D37" s="24"/>
      <c r="E37" s="33"/>
      <c r="F37" s="25"/>
      <c r="G37" s="5"/>
      <c r="H37" s="31"/>
      <c r="I37" s="182"/>
      <c r="J37" s="20" t="s">
        <v>69</v>
      </c>
    </row>
    <row r="38" spans="2:10" ht="23">
      <c r="B38" s="15">
        <v>28</v>
      </c>
      <c r="C38" s="105"/>
      <c r="D38" s="24"/>
      <c r="E38" s="33"/>
      <c r="F38" s="25"/>
      <c r="G38" s="5"/>
      <c r="H38" s="31"/>
      <c r="I38" s="182"/>
      <c r="J38" s="20" t="s">
        <v>69</v>
      </c>
    </row>
    <row r="39" spans="2:10" ht="23">
      <c r="B39" s="15">
        <v>29</v>
      </c>
      <c r="C39" s="105"/>
      <c r="D39" s="24"/>
      <c r="E39" s="33"/>
      <c r="F39" s="25"/>
      <c r="G39" s="5"/>
      <c r="H39" s="31"/>
      <c r="I39" s="182"/>
      <c r="J39" s="20" t="s">
        <v>69</v>
      </c>
    </row>
    <row r="40" spans="2:10" ht="23">
      <c r="B40" s="15">
        <v>30</v>
      </c>
      <c r="C40" s="105"/>
      <c r="D40" s="24"/>
      <c r="E40" s="33"/>
      <c r="F40" s="25"/>
      <c r="G40" s="5"/>
      <c r="H40" s="31"/>
      <c r="I40" s="182"/>
      <c r="J40" s="20" t="s">
        <v>69</v>
      </c>
    </row>
    <row r="41" spans="2:10" ht="23">
      <c r="B41" s="15">
        <v>31</v>
      </c>
      <c r="C41" s="105"/>
      <c r="D41" s="24"/>
      <c r="E41" s="33"/>
      <c r="F41" s="25"/>
      <c r="G41" s="5"/>
      <c r="H41" s="31"/>
      <c r="I41" s="182"/>
      <c r="J41" s="20" t="s">
        <v>69</v>
      </c>
    </row>
    <row r="42" spans="2:10" ht="23">
      <c r="B42" s="15">
        <v>32</v>
      </c>
      <c r="C42" s="105"/>
      <c r="D42" s="24"/>
      <c r="E42" s="33"/>
      <c r="F42" s="25"/>
      <c r="G42" s="5"/>
      <c r="H42" s="31"/>
      <c r="I42" s="182"/>
      <c r="J42" s="20" t="s">
        <v>69</v>
      </c>
    </row>
    <row r="43" spans="2:10" ht="23">
      <c r="B43" s="15">
        <v>33</v>
      </c>
      <c r="C43" s="105"/>
      <c r="D43" s="24"/>
      <c r="E43" s="33"/>
      <c r="F43" s="25"/>
      <c r="G43" s="5"/>
      <c r="H43" s="31"/>
      <c r="I43" s="182"/>
      <c r="J43" s="20" t="s">
        <v>69</v>
      </c>
    </row>
    <row r="44" spans="2:10" ht="23">
      <c r="B44" s="15">
        <v>34</v>
      </c>
      <c r="C44" s="105"/>
      <c r="D44" s="24"/>
      <c r="E44" s="33"/>
      <c r="F44" s="25"/>
      <c r="G44" s="5"/>
      <c r="H44" s="31"/>
      <c r="I44" s="182"/>
      <c r="J44" s="20" t="s">
        <v>69</v>
      </c>
    </row>
    <row r="45" spans="2:10" ht="23">
      <c r="B45" s="15">
        <v>35</v>
      </c>
      <c r="C45" s="105"/>
      <c r="D45" s="24"/>
      <c r="E45" s="33"/>
      <c r="F45" s="25"/>
      <c r="G45" s="5"/>
      <c r="H45" s="31"/>
      <c r="I45" s="182"/>
      <c r="J45" s="20" t="s">
        <v>69</v>
      </c>
    </row>
    <row r="46" spans="2:10" ht="23">
      <c r="B46" s="15">
        <v>36</v>
      </c>
      <c r="C46" s="105"/>
      <c r="D46" s="24"/>
      <c r="E46" s="33"/>
      <c r="F46" s="25"/>
      <c r="G46" s="5"/>
      <c r="H46" s="31"/>
      <c r="I46" s="182"/>
      <c r="J46" s="20" t="s">
        <v>69</v>
      </c>
    </row>
    <row r="47" spans="2:10" ht="23">
      <c r="B47" s="15">
        <v>37</v>
      </c>
      <c r="C47" s="105"/>
      <c r="D47" s="24"/>
      <c r="E47" s="33"/>
      <c r="F47" s="25"/>
      <c r="G47" s="5"/>
      <c r="H47" s="31"/>
      <c r="I47" s="182"/>
      <c r="J47" s="20" t="s">
        <v>69</v>
      </c>
    </row>
    <row r="48" spans="2:10" ht="23">
      <c r="B48" s="15">
        <v>38</v>
      </c>
      <c r="C48" s="105"/>
      <c r="D48" s="24"/>
      <c r="E48" s="33"/>
      <c r="F48" s="25"/>
      <c r="G48" s="5"/>
      <c r="H48" s="31"/>
      <c r="I48" s="182"/>
      <c r="J48" s="20" t="s">
        <v>69</v>
      </c>
    </row>
    <row r="49" spans="2:10" ht="23">
      <c r="B49" s="15">
        <v>39</v>
      </c>
      <c r="C49" s="105"/>
      <c r="D49" s="24"/>
      <c r="E49" s="33"/>
      <c r="F49" s="25"/>
      <c r="G49" s="5"/>
      <c r="H49" s="31"/>
      <c r="I49" s="182"/>
      <c r="J49" s="20" t="s">
        <v>69</v>
      </c>
    </row>
    <row r="50" spans="2:10" ht="23">
      <c r="B50" s="15">
        <v>40</v>
      </c>
      <c r="C50" s="105"/>
      <c r="D50" s="24"/>
      <c r="E50" s="33"/>
      <c r="F50" s="25"/>
      <c r="G50" s="5"/>
      <c r="H50" s="31"/>
      <c r="I50" s="182"/>
      <c r="J50" s="20" t="s">
        <v>69</v>
      </c>
    </row>
    <row r="51" spans="2:10" ht="23">
      <c r="B51" s="15">
        <v>41</v>
      </c>
      <c r="C51" s="105"/>
      <c r="D51" s="24"/>
      <c r="E51" s="33"/>
      <c r="F51" s="25"/>
      <c r="G51" s="5"/>
      <c r="H51" s="31"/>
      <c r="I51" s="182"/>
      <c r="J51" s="20" t="s">
        <v>69</v>
      </c>
    </row>
    <row r="52" spans="2:10" ht="23">
      <c r="B52" s="15">
        <v>42</v>
      </c>
      <c r="C52" s="105"/>
      <c r="D52" s="24"/>
      <c r="E52" s="33"/>
      <c r="F52" s="25"/>
      <c r="G52" s="5"/>
      <c r="H52" s="31"/>
      <c r="I52" s="182"/>
      <c r="J52" s="20" t="s">
        <v>69</v>
      </c>
    </row>
    <row r="53" spans="2:10" ht="23">
      <c r="B53" s="15">
        <v>43</v>
      </c>
      <c r="C53" s="105"/>
      <c r="D53" s="24"/>
      <c r="E53" s="33"/>
      <c r="F53" s="25"/>
      <c r="G53" s="5"/>
      <c r="H53" s="31"/>
      <c r="I53" s="182"/>
      <c r="J53" s="20" t="s">
        <v>69</v>
      </c>
    </row>
    <row r="54" spans="2:10" ht="23">
      <c r="B54" s="15">
        <v>44</v>
      </c>
      <c r="C54" s="105"/>
      <c r="D54" s="24"/>
      <c r="E54" s="33"/>
      <c r="F54" s="25"/>
      <c r="G54" s="5"/>
      <c r="H54" s="31"/>
      <c r="I54" s="182"/>
      <c r="J54" s="20" t="s">
        <v>69</v>
      </c>
    </row>
    <row r="55" spans="2:10" ht="23">
      <c r="B55" s="15">
        <v>45</v>
      </c>
      <c r="C55" s="105"/>
      <c r="D55" s="24"/>
      <c r="E55" s="33"/>
      <c r="F55" s="25"/>
      <c r="G55" s="5"/>
      <c r="H55" s="31"/>
      <c r="I55" s="182"/>
      <c r="J55" s="20" t="s">
        <v>69</v>
      </c>
    </row>
    <row r="56" spans="2:10" ht="23">
      <c r="B56" s="15">
        <v>46</v>
      </c>
      <c r="C56" s="105"/>
      <c r="D56" s="24"/>
      <c r="E56" s="33"/>
      <c r="F56" s="25"/>
      <c r="G56" s="5"/>
      <c r="H56" s="31"/>
      <c r="I56" s="182"/>
      <c r="J56" s="20" t="s">
        <v>69</v>
      </c>
    </row>
    <row r="57" spans="2:10" ht="23">
      <c r="B57" s="15">
        <v>47</v>
      </c>
      <c r="C57" s="105"/>
      <c r="D57" s="24"/>
      <c r="E57" s="33"/>
      <c r="F57" s="25"/>
      <c r="G57" s="5"/>
      <c r="H57" s="31"/>
      <c r="I57" s="182"/>
      <c r="J57" s="20" t="s">
        <v>69</v>
      </c>
    </row>
    <row r="58" spans="2:10" ht="23">
      <c r="B58" s="15">
        <v>48</v>
      </c>
      <c r="C58" s="105"/>
      <c r="D58" s="24"/>
      <c r="E58" s="33"/>
      <c r="F58" s="25"/>
      <c r="G58" s="5"/>
      <c r="H58" s="31"/>
      <c r="I58" s="182"/>
      <c r="J58" s="20" t="s">
        <v>69</v>
      </c>
    </row>
    <row r="59" spans="2:10" ht="23">
      <c r="B59" s="15">
        <v>49</v>
      </c>
      <c r="C59" s="105"/>
      <c r="D59" s="24"/>
      <c r="E59" s="33"/>
      <c r="F59" s="25"/>
      <c r="G59" s="5"/>
      <c r="H59" s="31"/>
      <c r="I59" s="182"/>
      <c r="J59" s="20" t="s">
        <v>69</v>
      </c>
    </row>
    <row r="60" spans="2:10" ht="23">
      <c r="B60" s="15">
        <v>50</v>
      </c>
      <c r="C60" s="105"/>
      <c r="D60" s="24"/>
      <c r="E60" s="33"/>
      <c r="F60" s="25"/>
      <c r="G60" s="5"/>
      <c r="H60" s="31"/>
      <c r="I60" s="182"/>
      <c r="J60" s="20" t="s">
        <v>69</v>
      </c>
    </row>
    <row r="61" spans="2:10" ht="23">
      <c r="B61" s="15">
        <v>51</v>
      </c>
      <c r="C61" s="105"/>
      <c r="D61" s="24"/>
      <c r="E61" s="33"/>
      <c r="F61" s="25"/>
      <c r="G61" s="5"/>
      <c r="H61" s="31"/>
      <c r="I61" s="182"/>
      <c r="J61" s="20" t="s">
        <v>69</v>
      </c>
    </row>
    <row r="62" spans="2:10" ht="23">
      <c r="B62" s="15">
        <v>52</v>
      </c>
      <c r="C62" s="105"/>
      <c r="D62" s="24"/>
      <c r="E62" s="33"/>
      <c r="F62" s="25"/>
      <c r="G62" s="5"/>
      <c r="H62" s="31"/>
      <c r="I62" s="182"/>
      <c r="J62" s="20" t="s">
        <v>69</v>
      </c>
    </row>
    <row r="63" spans="2:10" ht="23">
      <c r="B63" s="15">
        <v>53</v>
      </c>
      <c r="C63" s="105"/>
      <c r="D63" s="24"/>
      <c r="E63" s="33"/>
      <c r="F63" s="25"/>
      <c r="G63" s="5"/>
      <c r="H63" s="31"/>
      <c r="I63" s="182"/>
      <c r="J63" s="20" t="s">
        <v>69</v>
      </c>
    </row>
    <row r="64" spans="2:10" ht="23">
      <c r="B64" s="15">
        <v>54</v>
      </c>
      <c r="C64" s="105"/>
      <c r="D64" s="24"/>
      <c r="E64" s="33"/>
      <c r="F64" s="25"/>
      <c r="G64" s="5"/>
      <c r="H64" s="31"/>
      <c r="I64" s="182"/>
      <c r="J64" s="20" t="s">
        <v>69</v>
      </c>
    </row>
    <row r="65" spans="2:10" ht="23">
      <c r="B65" s="15">
        <v>55</v>
      </c>
      <c r="C65" s="105"/>
      <c r="D65" s="24"/>
      <c r="E65" s="33"/>
      <c r="F65" s="25"/>
      <c r="G65" s="5"/>
      <c r="H65" s="31"/>
      <c r="I65" s="182"/>
      <c r="J65" s="20" t="s">
        <v>69</v>
      </c>
    </row>
    <row r="66" spans="2:10" ht="23">
      <c r="B66" s="15">
        <v>56</v>
      </c>
      <c r="C66" s="105"/>
      <c r="D66" s="24"/>
      <c r="E66" s="33"/>
      <c r="F66" s="25"/>
      <c r="G66" s="5"/>
      <c r="H66" s="31"/>
      <c r="I66" s="182"/>
      <c r="J66" s="20" t="s">
        <v>69</v>
      </c>
    </row>
    <row r="67" spans="2:10" ht="23">
      <c r="B67" s="15">
        <v>57</v>
      </c>
      <c r="C67" s="105"/>
      <c r="D67" s="24"/>
      <c r="E67" s="33"/>
      <c r="F67" s="25"/>
      <c r="G67" s="5"/>
      <c r="H67" s="31"/>
      <c r="I67" s="182"/>
      <c r="J67" s="20" t="s">
        <v>69</v>
      </c>
    </row>
    <row r="68" spans="2:10" ht="23">
      <c r="B68" s="15">
        <v>58</v>
      </c>
      <c r="C68" s="105"/>
      <c r="D68" s="24"/>
      <c r="E68" s="33"/>
      <c r="F68" s="25"/>
      <c r="G68" s="5"/>
      <c r="H68" s="31"/>
      <c r="I68" s="182"/>
      <c r="J68" s="20" t="s">
        <v>69</v>
      </c>
    </row>
    <row r="69" spans="2:10" ht="23">
      <c r="B69" s="15">
        <v>59</v>
      </c>
      <c r="C69" s="105"/>
      <c r="D69" s="24"/>
      <c r="E69" s="33"/>
      <c r="F69" s="25"/>
      <c r="G69" s="5"/>
      <c r="H69" s="31"/>
      <c r="I69" s="182"/>
      <c r="J69" s="20" t="s">
        <v>69</v>
      </c>
    </row>
    <row r="70" spans="2:10" ht="23">
      <c r="B70" s="15">
        <v>60</v>
      </c>
      <c r="C70" s="105"/>
      <c r="D70" s="24"/>
      <c r="E70" s="33"/>
      <c r="F70" s="25"/>
      <c r="G70" s="5"/>
      <c r="H70" s="31"/>
      <c r="I70" s="182"/>
      <c r="J70" s="20" t="s">
        <v>69</v>
      </c>
    </row>
    <row r="71" spans="2:10" ht="23">
      <c r="B71" s="15">
        <v>61</v>
      </c>
      <c r="C71" s="105"/>
      <c r="D71" s="24"/>
      <c r="E71" s="33"/>
      <c r="F71" s="25"/>
      <c r="G71" s="5"/>
      <c r="H71" s="31"/>
      <c r="I71" s="182"/>
      <c r="J71" s="20" t="s">
        <v>69</v>
      </c>
    </row>
    <row r="72" spans="2:10" ht="23">
      <c r="B72" s="15">
        <v>62</v>
      </c>
      <c r="C72" s="105"/>
      <c r="D72" s="24"/>
      <c r="E72" s="33"/>
      <c r="F72" s="25"/>
      <c r="G72" s="5"/>
      <c r="H72" s="31"/>
      <c r="I72" s="182"/>
      <c r="J72" s="20" t="s">
        <v>69</v>
      </c>
    </row>
    <row r="73" spans="2:10" ht="23">
      <c r="B73" s="15">
        <v>63</v>
      </c>
      <c r="C73" s="105"/>
      <c r="D73" s="24"/>
      <c r="E73" s="33"/>
      <c r="F73" s="25"/>
      <c r="G73" s="5"/>
      <c r="H73" s="31"/>
      <c r="I73" s="182"/>
      <c r="J73" s="20" t="s">
        <v>69</v>
      </c>
    </row>
    <row r="74" spans="2:10" ht="23">
      <c r="B74" s="15">
        <v>64</v>
      </c>
      <c r="C74" s="105"/>
      <c r="D74" s="24"/>
      <c r="E74" s="33"/>
      <c r="F74" s="25"/>
      <c r="G74" s="5"/>
      <c r="H74" s="31"/>
      <c r="I74" s="182"/>
      <c r="J74" s="20" t="s">
        <v>69</v>
      </c>
    </row>
    <row r="75" spans="2:10" ht="23">
      <c r="B75" s="15">
        <v>65</v>
      </c>
      <c r="C75" s="105"/>
      <c r="D75" s="24"/>
      <c r="E75" s="33"/>
      <c r="F75" s="25"/>
      <c r="G75" s="5"/>
      <c r="H75" s="31"/>
      <c r="I75" s="182"/>
      <c r="J75" s="20" t="s">
        <v>69</v>
      </c>
    </row>
    <row r="76" spans="2:10" ht="23">
      <c r="B76" s="15">
        <v>66</v>
      </c>
      <c r="C76" s="105"/>
      <c r="D76" s="24"/>
      <c r="E76" s="33"/>
      <c r="F76" s="25"/>
      <c r="G76" s="5"/>
      <c r="H76" s="31"/>
      <c r="I76" s="182"/>
      <c r="J76" s="20" t="s">
        <v>69</v>
      </c>
    </row>
    <row r="77" spans="2:10" ht="23">
      <c r="B77" s="15">
        <v>67</v>
      </c>
      <c r="C77" s="105"/>
      <c r="D77" s="24"/>
      <c r="E77" s="33"/>
      <c r="F77" s="25"/>
      <c r="G77" s="5"/>
      <c r="H77" s="31"/>
      <c r="I77" s="182"/>
      <c r="J77" s="20" t="s">
        <v>69</v>
      </c>
    </row>
    <row r="78" spans="2:10" ht="23">
      <c r="B78" s="15">
        <v>68</v>
      </c>
      <c r="C78" s="105"/>
      <c r="D78" s="24"/>
      <c r="E78" s="33"/>
      <c r="F78" s="25"/>
      <c r="G78" s="5"/>
      <c r="H78" s="31"/>
      <c r="I78" s="182"/>
      <c r="J78" s="20" t="s">
        <v>69</v>
      </c>
    </row>
    <row r="79" spans="2:10" ht="23">
      <c r="B79" s="15">
        <v>69</v>
      </c>
      <c r="C79" s="105"/>
      <c r="D79" s="24"/>
      <c r="E79" s="33"/>
      <c r="F79" s="25"/>
      <c r="G79" s="5"/>
      <c r="H79" s="31"/>
      <c r="I79" s="182"/>
      <c r="J79" s="20" t="s">
        <v>69</v>
      </c>
    </row>
    <row r="80" spans="2:10" ht="23">
      <c r="B80" s="15">
        <v>70</v>
      </c>
      <c r="C80" s="105"/>
      <c r="D80" s="24"/>
      <c r="E80" s="33"/>
      <c r="F80" s="25"/>
      <c r="G80" s="5"/>
      <c r="H80" s="31"/>
      <c r="I80" s="182"/>
      <c r="J80" s="20" t="s">
        <v>69</v>
      </c>
    </row>
    <row r="81" spans="2:10" ht="23">
      <c r="B81" s="15">
        <v>71</v>
      </c>
      <c r="C81" s="105"/>
      <c r="D81" s="24"/>
      <c r="E81" s="33"/>
      <c r="F81" s="25"/>
      <c r="G81" s="5"/>
      <c r="H81" s="31"/>
      <c r="I81" s="182"/>
      <c r="J81" s="20" t="s">
        <v>69</v>
      </c>
    </row>
    <row r="82" spans="2:10" ht="23">
      <c r="B82" s="15">
        <v>72</v>
      </c>
      <c r="C82" s="105"/>
      <c r="D82" s="24"/>
      <c r="E82" s="33"/>
      <c r="F82" s="25"/>
      <c r="G82" s="5"/>
      <c r="H82" s="31"/>
      <c r="I82" s="182"/>
      <c r="J82" s="20" t="s">
        <v>69</v>
      </c>
    </row>
    <row r="83" spans="2:10" ht="23">
      <c r="B83" s="15">
        <v>73</v>
      </c>
      <c r="C83" s="105"/>
      <c r="D83" s="24"/>
      <c r="E83" s="33"/>
      <c r="F83" s="25"/>
      <c r="G83" s="5"/>
      <c r="H83" s="31"/>
      <c r="I83" s="182"/>
      <c r="J83" s="20" t="s">
        <v>69</v>
      </c>
    </row>
    <row r="84" spans="2:10" ht="23">
      <c r="B84" s="15">
        <v>74</v>
      </c>
      <c r="C84" s="105"/>
      <c r="D84" s="24"/>
      <c r="E84" s="33"/>
      <c r="F84" s="25"/>
      <c r="G84" s="5"/>
      <c r="H84" s="31"/>
      <c r="I84" s="182"/>
      <c r="J84" s="20" t="s">
        <v>69</v>
      </c>
    </row>
    <row r="85" spans="2:10" ht="23">
      <c r="B85" s="15">
        <v>75</v>
      </c>
      <c r="C85" s="105"/>
      <c r="D85" s="24"/>
      <c r="E85" s="33"/>
      <c r="F85" s="25"/>
      <c r="G85" s="5"/>
      <c r="H85" s="31"/>
      <c r="I85" s="182"/>
      <c r="J85" s="20" t="s">
        <v>69</v>
      </c>
    </row>
    <row r="86" spans="2:10" ht="23">
      <c r="B86" s="15">
        <v>76</v>
      </c>
      <c r="C86" s="105"/>
      <c r="D86" s="24"/>
      <c r="E86" s="33"/>
      <c r="F86" s="25"/>
      <c r="G86" s="5"/>
      <c r="H86" s="31"/>
      <c r="I86" s="182"/>
      <c r="J86" s="20" t="s">
        <v>69</v>
      </c>
    </row>
    <row r="87" spans="2:10" ht="23">
      <c r="B87" s="15">
        <v>77</v>
      </c>
      <c r="C87" s="105"/>
      <c r="D87" s="24"/>
      <c r="E87" s="33"/>
      <c r="F87" s="25"/>
      <c r="G87" s="5"/>
      <c r="H87" s="31"/>
      <c r="I87" s="182"/>
      <c r="J87" s="20" t="s">
        <v>69</v>
      </c>
    </row>
    <row r="88" spans="2:10" ht="23">
      <c r="B88" s="15">
        <v>78</v>
      </c>
      <c r="C88" s="105"/>
      <c r="D88" s="24"/>
      <c r="E88" s="33"/>
      <c r="F88" s="25"/>
      <c r="G88" s="5"/>
      <c r="H88" s="31"/>
      <c r="I88" s="182"/>
      <c r="J88" s="20" t="s">
        <v>69</v>
      </c>
    </row>
    <row r="89" spans="2:10" ht="23">
      <c r="B89" s="15">
        <v>79</v>
      </c>
      <c r="C89" s="105"/>
      <c r="D89" s="24"/>
      <c r="E89" s="33"/>
      <c r="F89" s="25"/>
      <c r="G89" s="5"/>
      <c r="H89" s="31"/>
      <c r="I89" s="182"/>
      <c r="J89" s="20" t="s">
        <v>69</v>
      </c>
    </row>
    <row r="90" spans="2:10" ht="23">
      <c r="B90" s="15">
        <v>80</v>
      </c>
      <c r="C90" s="105"/>
      <c r="D90" s="24"/>
      <c r="E90" s="33"/>
      <c r="F90" s="25"/>
      <c r="G90" s="5"/>
      <c r="H90" s="31"/>
      <c r="I90" s="182"/>
      <c r="J90" s="20" t="s">
        <v>69</v>
      </c>
    </row>
    <row r="91" spans="2:10" ht="23">
      <c r="B91" s="15">
        <v>81</v>
      </c>
      <c r="C91" s="105"/>
      <c r="D91" s="24"/>
      <c r="E91" s="33"/>
      <c r="F91" s="25"/>
      <c r="G91" s="5"/>
      <c r="H91" s="31"/>
      <c r="I91" s="182"/>
      <c r="J91" s="20" t="s">
        <v>69</v>
      </c>
    </row>
    <row r="92" spans="2:10" ht="23">
      <c r="B92" s="15">
        <v>82</v>
      </c>
      <c r="C92" s="105"/>
      <c r="D92" s="24"/>
      <c r="E92" s="33"/>
      <c r="F92" s="25"/>
      <c r="G92" s="5"/>
      <c r="H92" s="31"/>
      <c r="I92" s="182"/>
      <c r="J92" s="20" t="s">
        <v>69</v>
      </c>
    </row>
    <row r="93" spans="2:10" ht="23">
      <c r="B93" s="15">
        <v>83</v>
      </c>
      <c r="C93" s="105"/>
      <c r="D93" s="24"/>
      <c r="E93" s="33"/>
      <c r="F93" s="25"/>
      <c r="G93" s="5"/>
      <c r="H93" s="31"/>
      <c r="I93" s="182"/>
      <c r="J93" s="20" t="s">
        <v>69</v>
      </c>
    </row>
    <row r="94" spans="2:10" ht="23">
      <c r="B94" s="15">
        <v>84</v>
      </c>
      <c r="C94" s="105"/>
      <c r="D94" s="24"/>
      <c r="E94" s="33"/>
      <c r="F94" s="25"/>
      <c r="G94" s="5"/>
      <c r="H94" s="31"/>
      <c r="I94" s="182"/>
      <c r="J94" s="20" t="s">
        <v>69</v>
      </c>
    </row>
    <row r="95" spans="2:10" ht="23">
      <c r="B95" s="15">
        <v>85</v>
      </c>
      <c r="C95" s="105"/>
      <c r="D95" s="24"/>
      <c r="E95" s="33"/>
      <c r="F95" s="25"/>
      <c r="G95" s="5"/>
      <c r="H95" s="31"/>
      <c r="I95" s="182"/>
      <c r="J95" s="20" t="s">
        <v>69</v>
      </c>
    </row>
    <row r="96" spans="2:10" ht="23">
      <c r="B96" s="15">
        <v>86</v>
      </c>
      <c r="C96" s="105"/>
      <c r="D96" s="24"/>
      <c r="E96" s="33"/>
      <c r="F96" s="25"/>
      <c r="G96" s="5"/>
      <c r="H96" s="31"/>
      <c r="I96" s="182"/>
      <c r="J96" s="20" t="s">
        <v>69</v>
      </c>
    </row>
    <row r="97" spans="2:10" ht="23">
      <c r="B97" s="15">
        <v>87</v>
      </c>
      <c r="C97" s="105"/>
      <c r="D97" s="24"/>
      <c r="E97" s="33"/>
      <c r="F97" s="25"/>
      <c r="G97" s="5"/>
      <c r="H97" s="31"/>
      <c r="I97" s="182"/>
      <c r="J97" s="20" t="s">
        <v>69</v>
      </c>
    </row>
    <row r="98" spans="2:10" ht="23">
      <c r="B98" s="15">
        <v>88</v>
      </c>
      <c r="C98" s="105"/>
      <c r="D98" s="24"/>
      <c r="E98" s="33"/>
      <c r="F98" s="25"/>
      <c r="G98" s="5"/>
      <c r="H98" s="31"/>
      <c r="I98" s="182"/>
      <c r="J98" s="20" t="s">
        <v>69</v>
      </c>
    </row>
    <row r="99" spans="2:10" ht="23">
      <c r="B99" s="15">
        <v>89</v>
      </c>
      <c r="C99" s="105"/>
      <c r="D99" s="24"/>
      <c r="E99" s="33"/>
      <c r="F99" s="25"/>
      <c r="G99" s="5"/>
      <c r="H99" s="31"/>
      <c r="I99" s="182"/>
      <c r="J99" s="20" t="s">
        <v>69</v>
      </c>
    </row>
    <row r="100" spans="2:10" ht="23">
      <c r="B100" s="15">
        <v>90</v>
      </c>
      <c r="C100" s="105"/>
      <c r="D100" s="24"/>
      <c r="E100" s="33"/>
      <c r="F100" s="25"/>
      <c r="G100" s="5"/>
      <c r="H100" s="31"/>
      <c r="I100" s="182"/>
      <c r="J100" s="20" t="s">
        <v>69</v>
      </c>
    </row>
    <row r="101" spans="2:10" ht="23">
      <c r="B101" s="15">
        <v>91</v>
      </c>
      <c r="C101" s="105"/>
      <c r="D101" s="24"/>
      <c r="E101" s="33"/>
      <c r="F101" s="25"/>
      <c r="G101" s="5"/>
      <c r="H101" s="31"/>
      <c r="I101" s="182"/>
      <c r="J101" s="20" t="s">
        <v>69</v>
      </c>
    </row>
    <row r="102" spans="2:10" ht="23">
      <c r="B102" s="15">
        <v>92</v>
      </c>
      <c r="C102" s="105"/>
      <c r="D102" s="24"/>
      <c r="E102" s="33"/>
      <c r="F102" s="25"/>
      <c r="G102" s="5"/>
      <c r="H102" s="31"/>
      <c r="I102" s="182"/>
      <c r="J102" s="20" t="s">
        <v>69</v>
      </c>
    </row>
    <row r="103" spans="2:10" ht="23">
      <c r="B103" s="15">
        <v>93</v>
      </c>
      <c r="C103" s="105"/>
      <c r="D103" s="24"/>
      <c r="E103" s="33"/>
      <c r="F103" s="25"/>
      <c r="G103" s="5"/>
      <c r="H103" s="31"/>
      <c r="I103" s="182"/>
      <c r="J103" s="20" t="s">
        <v>69</v>
      </c>
    </row>
    <row r="104" spans="2:10" ht="23">
      <c r="B104" s="15">
        <v>94</v>
      </c>
      <c r="C104" s="105"/>
      <c r="D104" s="24"/>
      <c r="E104" s="33"/>
      <c r="F104" s="25"/>
      <c r="G104" s="5"/>
      <c r="H104" s="31"/>
      <c r="I104" s="182"/>
      <c r="J104" s="20" t="s">
        <v>69</v>
      </c>
    </row>
    <row r="105" spans="2:10" ht="23">
      <c r="B105" s="15">
        <v>95</v>
      </c>
      <c r="C105" s="105"/>
      <c r="D105" s="24"/>
      <c r="E105" s="33"/>
      <c r="F105" s="25"/>
      <c r="G105" s="5"/>
      <c r="H105" s="31"/>
      <c r="I105" s="182"/>
      <c r="J105" s="20" t="s">
        <v>69</v>
      </c>
    </row>
    <row r="106" spans="2:10" ht="23">
      <c r="B106" s="15">
        <v>96</v>
      </c>
      <c r="C106" s="105"/>
      <c r="D106" s="24"/>
      <c r="E106" s="33"/>
      <c r="F106" s="25"/>
      <c r="G106" s="5"/>
      <c r="H106" s="31"/>
      <c r="I106" s="182"/>
      <c r="J106" s="20" t="s">
        <v>69</v>
      </c>
    </row>
    <row r="107" spans="2:10" ht="23">
      <c r="B107" s="15">
        <v>97</v>
      </c>
      <c r="C107" s="105"/>
      <c r="D107" s="24"/>
      <c r="E107" s="33"/>
      <c r="F107" s="25"/>
      <c r="G107" s="5"/>
      <c r="H107" s="31"/>
      <c r="I107" s="182"/>
      <c r="J107" s="20" t="s">
        <v>69</v>
      </c>
    </row>
    <row r="108" spans="2:10" ht="23">
      <c r="B108" s="15">
        <v>98</v>
      </c>
      <c r="C108" s="105"/>
      <c r="D108" s="24"/>
      <c r="E108" s="33"/>
      <c r="F108" s="25"/>
      <c r="G108" s="5"/>
      <c r="H108" s="31"/>
      <c r="I108" s="182"/>
      <c r="J108" s="20" t="s">
        <v>69</v>
      </c>
    </row>
    <row r="109" spans="2:10" ht="23">
      <c r="B109" s="15">
        <v>99</v>
      </c>
      <c r="C109" s="105"/>
      <c r="D109" s="24"/>
      <c r="E109" s="33"/>
      <c r="F109" s="25"/>
      <c r="G109" s="5"/>
      <c r="H109" s="31"/>
      <c r="I109" s="182"/>
      <c r="J109" s="20" t="s">
        <v>69</v>
      </c>
    </row>
    <row r="110" spans="2:10" ht="24" thickBot="1">
      <c r="B110" s="15">
        <v>100</v>
      </c>
      <c r="C110" s="106"/>
      <c r="D110" s="107"/>
      <c r="E110" s="108"/>
      <c r="F110" s="109"/>
      <c r="G110" s="110"/>
      <c r="H110" s="157"/>
      <c r="I110" s="183"/>
      <c r="J110" s="20" t="s">
        <v>69</v>
      </c>
    </row>
  </sheetData>
  <sheetProtection password="B88D" sheet="1" objects="1" scenarios="1"/>
  <phoneticPr fontId="3"/>
  <conditionalFormatting sqref="C11:F110">
    <cfRule type="expression" dxfId="4" priority="2">
      <formula>AND(LEN($C11)&lt;&gt;0,LEN($C11)&lt;&gt;6)</formula>
    </cfRule>
  </conditionalFormatting>
  <conditionalFormatting sqref="J11:J110">
    <cfRule type="expression" dxfId="3" priority="1">
      <formula>AND(LEN($C11)&lt;&gt;0,LEN($C11)&lt;&gt;6)</formula>
    </cfRule>
  </conditionalFormatting>
  <dataValidations count="1">
    <dataValidation imeMode="off" allowBlank="1" showInputMessage="1" showErrorMessage="1" sqref="D11:I110 C1:C1048576"/>
  </dataValidations>
  <pageMargins left="0.78700000000000003" right="0.78700000000000003" top="0.98399999999999999" bottom="0.98399999999999999" header="0.51200000000000001" footer="0.51200000000000001"/>
  <pageSetup paperSize="8"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showRowColHeaders="0" showZeros="0" workbookViewId="0">
      <selection activeCell="H13" sqref="H13"/>
    </sheetView>
  </sheetViews>
  <sheetFormatPr baseColWidth="12" defaultColWidth="12.83203125" defaultRowHeight="20" x14ac:dyDescent="0"/>
  <cols>
    <col min="1" max="1" width="2.33203125" style="1" customWidth="1"/>
    <col min="2" max="2" width="4.6640625" style="1" customWidth="1"/>
    <col min="3" max="3" width="17" style="1" bestFit="1" customWidth="1"/>
    <col min="4" max="4" width="33.33203125" style="1" customWidth="1"/>
    <col min="5" max="5" width="16.6640625" style="1" customWidth="1"/>
    <col min="6" max="6" width="13.1640625" style="1" customWidth="1"/>
    <col min="7" max="7" width="14.6640625" style="1" customWidth="1"/>
    <col min="8" max="8" width="18.6640625" style="1" customWidth="1"/>
    <col min="9" max="16384" width="12.83203125" style="1"/>
  </cols>
  <sheetData>
    <row r="2" spans="2:8" ht="28">
      <c r="B2" s="2" t="s">
        <v>19</v>
      </c>
    </row>
    <row r="3" spans="2:8">
      <c r="B3" s="1" t="s">
        <v>1</v>
      </c>
    </row>
    <row r="4" spans="2:8">
      <c r="B4" s="1" t="s">
        <v>2</v>
      </c>
    </row>
    <row r="5" spans="2:8" ht="9" customHeight="1"/>
    <row r="6" spans="2:8">
      <c r="F6" s="14" t="s">
        <v>242</v>
      </c>
      <c r="G6" s="14" t="s">
        <v>206</v>
      </c>
    </row>
    <row r="7" spans="2:8" ht="23">
      <c r="C7" s="184" t="s">
        <v>16</v>
      </c>
      <c r="D7" s="161" t="s">
        <v>0</v>
      </c>
      <c r="E7" s="162">
        <f>集合写真!D25</f>
        <v>0</v>
      </c>
      <c r="F7" s="163">
        <v>1250</v>
      </c>
      <c r="G7" s="164">
        <v>1000</v>
      </c>
      <c r="H7" s="165">
        <f t="shared" ref="H7:H12" si="0">E7*G7</f>
        <v>0</v>
      </c>
    </row>
    <row r="8" spans="2:8" ht="23">
      <c r="C8" s="185"/>
      <c r="D8" s="166" t="s">
        <v>3</v>
      </c>
      <c r="E8" s="167">
        <f>集合写真!E25</f>
        <v>0</v>
      </c>
      <c r="F8" s="168">
        <v>1800</v>
      </c>
      <c r="G8" s="169">
        <v>1500</v>
      </c>
      <c r="H8" s="170">
        <f t="shared" si="0"/>
        <v>0</v>
      </c>
    </row>
    <row r="9" spans="2:8" ht="23">
      <c r="C9" s="186"/>
      <c r="D9" s="171" t="s">
        <v>49</v>
      </c>
      <c r="E9" s="172">
        <f>集合写真!F25</f>
        <v>0</v>
      </c>
      <c r="F9" s="173">
        <v>2600</v>
      </c>
      <c r="G9" s="174">
        <v>2200</v>
      </c>
      <c r="H9" s="175">
        <f t="shared" si="0"/>
        <v>0</v>
      </c>
    </row>
    <row r="10" spans="2:8" ht="23">
      <c r="C10" s="184" t="s">
        <v>17</v>
      </c>
      <c r="D10" s="161" t="s">
        <v>256</v>
      </c>
      <c r="E10" s="162">
        <f>スナップ!G9</f>
        <v>0</v>
      </c>
      <c r="F10" s="163">
        <v>500</v>
      </c>
      <c r="G10" s="164">
        <v>300</v>
      </c>
      <c r="H10" s="165">
        <f t="shared" si="0"/>
        <v>0</v>
      </c>
    </row>
    <row r="11" spans="2:8" ht="23">
      <c r="C11" s="185"/>
      <c r="D11" s="166" t="s">
        <v>257</v>
      </c>
      <c r="E11" s="167">
        <f>スナップ!H9</f>
        <v>0</v>
      </c>
      <c r="F11" s="168">
        <v>900</v>
      </c>
      <c r="G11" s="169">
        <v>700</v>
      </c>
      <c r="H11" s="180">
        <f t="shared" si="0"/>
        <v>0</v>
      </c>
    </row>
    <row r="12" spans="2:8" ht="23">
      <c r="C12" s="187"/>
      <c r="D12" s="176" t="s">
        <v>258</v>
      </c>
      <c r="E12" s="177">
        <f>スナップ!I9</f>
        <v>0</v>
      </c>
      <c r="F12" s="178">
        <v>500</v>
      </c>
      <c r="G12" s="179">
        <v>300</v>
      </c>
      <c r="H12" s="180">
        <f t="shared" si="0"/>
        <v>0</v>
      </c>
    </row>
    <row r="13" spans="2:8" ht="23">
      <c r="C13" s="11"/>
      <c r="D13" s="11"/>
      <c r="E13" s="11"/>
      <c r="F13" s="12"/>
      <c r="G13" s="13" t="s">
        <v>18</v>
      </c>
      <c r="H13" s="64">
        <f>SUM(H7:H12)</f>
        <v>0</v>
      </c>
    </row>
    <row r="14" spans="2:8" ht="14" customHeight="1"/>
    <row r="15" spans="2:8" ht="23">
      <c r="C15" s="92" t="s">
        <v>208</v>
      </c>
      <c r="D15" s="34" t="s">
        <v>209</v>
      </c>
    </row>
    <row r="16" spans="2:8" ht="23">
      <c r="C16" s="34"/>
      <c r="D16" s="34" t="s">
        <v>207</v>
      </c>
    </row>
  </sheetData>
  <sheetProtection password="B88D" sheet="1" objects="1" scenarios="1"/>
  <mergeCells count="2">
    <mergeCell ref="C7:C9"/>
    <mergeCell ref="C10:C12"/>
  </mergeCells>
  <phoneticPr fontId="3"/>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showRowColHeaders="0" showZeros="0" workbookViewId="0">
      <selection activeCell="D19" sqref="D19"/>
    </sheetView>
  </sheetViews>
  <sheetFormatPr baseColWidth="12" defaultColWidth="12.83203125" defaultRowHeight="20" x14ac:dyDescent="0"/>
  <cols>
    <col min="1" max="1" width="4.6640625" style="1" customWidth="1"/>
    <col min="2" max="2" width="7.1640625" style="1" customWidth="1"/>
    <col min="3" max="3" width="21.33203125" style="1" customWidth="1"/>
    <col min="4" max="4" width="18.83203125" style="1" customWidth="1"/>
    <col min="5" max="5" width="11.83203125" style="1" customWidth="1"/>
    <col min="6" max="6" width="12.83203125" style="1" customWidth="1"/>
    <col min="7" max="8" width="16.33203125" style="1" customWidth="1"/>
    <col min="9" max="16384" width="12.83203125" style="1"/>
  </cols>
  <sheetData>
    <row r="1" spans="1:10" ht="14" customHeight="1"/>
    <row r="2" spans="1:10" ht="28">
      <c r="B2" s="2" t="s">
        <v>4</v>
      </c>
      <c r="C2" s="2"/>
    </row>
    <row r="3" spans="1:10" ht="23">
      <c r="B3" s="34" t="s">
        <v>64</v>
      </c>
      <c r="C3" s="34"/>
    </row>
    <row r="4" spans="1:10" ht="14" customHeight="1">
      <c r="A4" s="34"/>
      <c r="B4" s="34"/>
      <c r="C4" s="34"/>
    </row>
    <row r="5" spans="1:10" ht="23">
      <c r="A5" s="34"/>
      <c r="B5" s="34" t="s">
        <v>80</v>
      </c>
      <c r="C5" s="34"/>
    </row>
    <row r="6" spans="1:10">
      <c r="C6" s="1" t="s">
        <v>213</v>
      </c>
    </row>
    <row r="7" spans="1:10">
      <c r="C7" s="1" t="s">
        <v>243</v>
      </c>
    </row>
    <row r="8" spans="1:10">
      <c r="C8" s="1" t="s">
        <v>260</v>
      </c>
    </row>
    <row r="9" spans="1:10">
      <c r="J9" s="1" t="s">
        <v>210</v>
      </c>
    </row>
    <row r="10" spans="1:10">
      <c r="B10" s="1" t="s">
        <v>81</v>
      </c>
    </row>
    <row r="11" spans="1:10">
      <c r="C11" s="1" t="s">
        <v>211</v>
      </c>
    </row>
    <row r="12" spans="1:10" ht="23">
      <c r="A12" s="34"/>
      <c r="C12" s="59" t="s">
        <v>65</v>
      </c>
      <c r="D12" s="1" t="s">
        <v>82</v>
      </c>
    </row>
    <row r="13" spans="1:10" ht="23">
      <c r="A13" s="34"/>
      <c r="B13" s="34"/>
      <c r="C13" s="34"/>
      <c r="D13" s="1" t="s">
        <v>83</v>
      </c>
    </row>
    <row r="14" spans="1:10" ht="14" customHeight="1"/>
    <row r="15" spans="1:10">
      <c r="B15" s="1" t="s">
        <v>14</v>
      </c>
      <c r="E15" s="1" t="s">
        <v>63</v>
      </c>
    </row>
    <row r="16" spans="1:10" ht="14" customHeight="1"/>
    <row r="17" spans="2:8">
      <c r="B17" s="93"/>
      <c r="C17" s="94"/>
      <c r="D17" s="35" t="s">
        <v>5</v>
      </c>
      <c r="E17" s="36" t="s">
        <v>6</v>
      </c>
      <c r="F17" s="36" t="s">
        <v>242</v>
      </c>
      <c r="G17" s="36" t="s">
        <v>212</v>
      </c>
      <c r="H17" s="36" t="s">
        <v>13</v>
      </c>
    </row>
    <row r="18" spans="2:8" ht="23">
      <c r="B18" s="67" t="s">
        <v>51</v>
      </c>
      <c r="C18" s="67"/>
      <c r="D18" s="68"/>
      <c r="E18" s="69"/>
      <c r="F18" s="156">
        <v>3500</v>
      </c>
      <c r="G18" s="37">
        <v>3200</v>
      </c>
      <c r="H18" s="68">
        <f>E18*G18</f>
        <v>0</v>
      </c>
    </row>
    <row r="19" spans="2:8" ht="23">
      <c r="B19" s="67" t="s">
        <v>52</v>
      </c>
      <c r="C19" s="67"/>
      <c r="D19" s="70"/>
      <c r="E19" s="69"/>
      <c r="F19" s="156">
        <v>4000</v>
      </c>
      <c r="G19" s="37">
        <v>3700</v>
      </c>
      <c r="H19" s="68">
        <f>E19*G19</f>
        <v>0</v>
      </c>
    </row>
    <row r="20" spans="2:8" ht="23">
      <c r="B20" s="65"/>
      <c r="C20" s="65"/>
      <c r="D20" s="71"/>
      <c r="E20" s="72"/>
      <c r="F20" s="72"/>
      <c r="G20" s="66"/>
      <c r="H20" s="68">
        <f>SUM(H18:H19)</f>
        <v>0</v>
      </c>
    </row>
    <row r="21" spans="2:8">
      <c r="D21" s="83" t="s">
        <v>142</v>
      </c>
      <c r="G21"/>
      <c r="H21"/>
    </row>
    <row r="22" spans="2:8">
      <c r="D22" s="82" t="s">
        <v>141</v>
      </c>
    </row>
    <row r="23" spans="2:8">
      <c r="D23" s="20" t="s">
        <v>41</v>
      </c>
    </row>
    <row r="25" spans="2:8" ht="23">
      <c r="C25" s="92" t="s">
        <v>208</v>
      </c>
      <c r="D25" s="34" t="s">
        <v>209</v>
      </c>
    </row>
    <row r="26" spans="2:8" ht="23">
      <c r="B26" s="34"/>
      <c r="C26" s="34"/>
      <c r="D26" s="34" t="s">
        <v>207</v>
      </c>
    </row>
  </sheetData>
  <sheetProtection password="B88D" sheet="1" objects="1" scenarios="1"/>
  <phoneticPr fontId="3"/>
  <conditionalFormatting sqref="D22:D23">
    <cfRule type="expression" dxfId="2" priority="2">
      <formula>$D$19=""</formula>
    </cfRule>
  </conditionalFormatting>
  <conditionalFormatting sqref="D21">
    <cfRule type="expression" dxfId="1" priority="1">
      <formula>$D$19=""</formula>
    </cfRule>
  </conditionalFormatting>
  <dataValidations count="1">
    <dataValidation imeMode="off" allowBlank="1" showInputMessage="1" showErrorMessage="1" sqref="D19:E20 F2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showRowColHeaders="0" showZeros="0" workbookViewId="0">
      <selection activeCell="C16" sqref="C16"/>
    </sheetView>
  </sheetViews>
  <sheetFormatPr baseColWidth="12" defaultColWidth="12.83203125" defaultRowHeight="20" x14ac:dyDescent="0"/>
  <cols>
    <col min="1" max="1" width="4.6640625" style="1" customWidth="1"/>
    <col min="2" max="2" width="7.83203125" style="1" customWidth="1"/>
    <col min="3" max="3" width="21.33203125" style="1" customWidth="1"/>
    <col min="4" max="5" width="18.83203125" style="1" customWidth="1"/>
    <col min="6" max="7" width="16.33203125" style="1" customWidth="1"/>
    <col min="8" max="16384" width="12.83203125" style="1"/>
  </cols>
  <sheetData>
    <row r="1" spans="1:5" ht="14" customHeight="1"/>
    <row r="2" spans="1:5" ht="28">
      <c r="B2" s="2" t="s">
        <v>214</v>
      </c>
      <c r="C2" s="2"/>
    </row>
    <row r="3" spans="1:5" ht="23">
      <c r="B3" s="34" t="s">
        <v>221</v>
      </c>
      <c r="C3" s="34"/>
    </row>
    <row r="4" spans="1:5" ht="14" customHeight="1">
      <c r="A4" s="34"/>
      <c r="B4" s="34"/>
      <c r="C4" s="34"/>
    </row>
    <row r="5" spans="1:5" ht="23">
      <c r="A5" s="34"/>
      <c r="B5" s="34" t="s">
        <v>215</v>
      </c>
      <c r="C5" s="34"/>
    </row>
    <row r="6" spans="1:5">
      <c r="C6" s="1" t="s">
        <v>216</v>
      </c>
    </row>
    <row r="7" spans="1:5">
      <c r="C7" s="1" t="s">
        <v>217</v>
      </c>
    </row>
    <row r="8" spans="1:5" ht="14" customHeight="1"/>
    <row r="9" spans="1:5">
      <c r="B9" s="1" t="s">
        <v>218</v>
      </c>
    </row>
    <row r="10" spans="1:5">
      <c r="C10" s="1" t="s">
        <v>220</v>
      </c>
    </row>
    <row r="11" spans="1:5">
      <c r="C11" s="1" t="s">
        <v>219</v>
      </c>
    </row>
    <row r="12" spans="1:5" ht="14" customHeight="1"/>
    <row r="13" spans="1:5">
      <c r="B13" s="1" t="s">
        <v>14</v>
      </c>
      <c r="E13" s="1" t="s">
        <v>63</v>
      </c>
    </row>
    <row r="14" spans="1:5" ht="14" customHeight="1"/>
    <row r="15" spans="1:5">
      <c r="B15"/>
      <c r="C15" s="36" t="s">
        <v>223</v>
      </c>
      <c r="D15" s="36" t="s">
        <v>222</v>
      </c>
      <c r="E15" s="36" t="s">
        <v>224</v>
      </c>
    </row>
    <row r="16" spans="1:5" ht="23">
      <c r="B16"/>
      <c r="C16" s="69"/>
      <c r="D16" s="37">
        <v>1000</v>
      </c>
      <c r="E16" s="68">
        <f>C16*D16</f>
        <v>0</v>
      </c>
    </row>
    <row r="18" spans="2:4" ht="23">
      <c r="C18" s="92" t="s">
        <v>145</v>
      </c>
      <c r="D18" s="34" t="s">
        <v>238</v>
      </c>
    </row>
    <row r="19" spans="2:4" ht="23">
      <c r="B19" s="34"/>
      <c r="C19" s="34"/>
      <c r="D19" s="34" t="s">
        <v>239</v>
      </c>
    </row>
  </sheetData>
  <sheetProtection password="B88D" sheet="1" objects="1" scenarios="1"/>
  <phoneticPr fontId="3"/>
  <dataValidations count="1">
    <dataValidation imeMode="off" allowBlank="1" showInputMessage="1" showErrorMessage="1" sqref="C16"/>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showGridLines="0" showRowColHeaders="0" showZeros="0" workbookViewId="0">
      <selection activeCell="C23" sqref="C23"/>
    </sheetView>
  </sheetViews>
  <sheetFormatPr baseColWidth="12" defaultColWidth="12.83203125" defaultRowHeight="20" x14ac:dyDescent="0"/>
  <cols>
    <col min="1" max="1" width="2.33203125" style="1" customWidth="1"/>
    <col min="2" max="3" width="4.6640625" style="1" customWidth="1"/>
    <col min="4" max="4" width="4.6640625" style="1" hidden="1" customWidth="1"/>
    <col min="5" max="5" width="30.33203125" style="1" customWidth="1"/>
    <col min="6" max="6" width="18.83203125" style="1" customWidth="1"/>
    <col min="7" max="7" width="8.6640625" style="1" customWidth="1"/>
    <col min="8" max="8" width="14.1640625" style="1" customWidth="1"/>
    <col min="9" max="9" width="1.33203125" style="1" customWidth="1"/>
    <col min="10" max="10" width="23.83203125" style="1" customWidth="1"/>
    <col min="11" max="11" width="5.6640625" style="1" customWidth="1"/>
    <col min="12" max="16384" width="12.83203125" style="1"/>
  </cols>
  <sheetData>
    <row r="1" spans="2:10" ht="14" customHeight="1"/>
    <row r="2" spans="2:10" ht="28">
      <c r="B2" s="2" t="s">
        <v>56</v>
      </c>
    </row>
    <row r="3" spans="2:10">
      <c r="C3" s="1" t="s">
        <v>237</v>
      </c>
    </row>
    <row r="4" spans="2:10" ht="9" customHeight="1" thickBot="1"/>
    <row r="5" spans="2:10" ht="25">
      <c r="C5" s="118" t="s">
        <v>7</v>
      </c>
      <c r="D5" s="119"/>
      <c r="E5" s="119"/>
      <c r="F5" s="119"/>
      <c r="G5" s="119"/>
      <c r="H5" s="119"/>
      <c r="I5" s="120"/>
      <c r="J5" s="121">
        <f>写真集計!H13</f>
        <v>0</v>
      </c>
    </row>
    <row r="6" spans="2:10" ht="25">
      <c r="C6" s="122" t="s">
        <v>8</v>
      </c>
      <c r="D6" s="86"/>
      <c r="E6" s="86"/>
      <c r="F6" s="86"/>
      <c r="G6" s="86"/>
      <c r="H6" s="86"/>
      <c r="I6" s="87"/>
      <c r="J6" s="123">
        <f>DVD!H20</f>
        <v>0</v>
      </c>
    </row>
    <row r="7" spans="2:10" ht="25">
      <c r="C7" s="124" t="s">
        <v>144</v>
      </c>
      <c r="D7" s="84"/>
      <c r="E7" s="84"/>
      <c r="F7" s="84"/>
      <c r="G7" s="84"/>
      <c r="H7" s="84"/>
      <c r="I7" s="85"/>
      <c r="J7" s="125">
        <f>ひふみ!E16</f>
        <v>0</v>
      </c>
    </row>
    <row r="8" spans="2:10" ht="25">
      <c r="C8" s="126"/>
      <c r="D8" s="97"/>
      <c r="E8" s="97"/>
      <c r="F8" s="97"/>
      <c r="G8" s="97"/>
      <c r="H8" s="139" t="s">
        <v>228</v>
      </c>
      <c r="I8" s="98"/>
      <c r="J8" s="127">
        <f>SUM(J5:J7)</f>
        <v>0</v>
      </c>
    </row>
    <row r="9" spans="2:10" ht="25">
      <c r="C9" s="128"/>
      <c r="D9" s="99"/>
      <c r="E9" s="99"/>
      <c r="F9" s="99"/>
      <c r="G9" s="99"/>
      <c r="H9" s="140" t="s">
        <v>229</v>
      </c>
      <c r="I9" s="100"/>
      <c r="J9" s="123">
        <f>ROUNDDOWN(J8*0.08,0)</f>
        <v>0</v>
      </c>
    </row>
    <row r="10" spans="2:10" ht="26" thickBot="1">
      <c r="C10" s="129"/>
      <c r="D10" s="101"/>
      <c r="E10" s="101"/>
      <c r="F10" s="101"/>
      <c r="G10" s="101"/>
      <c r="H10" s="141" t="s">
        <v>230</v>
      </c>
      <c r="I10" s="102"/>
      <c r="J10" s="130">
        <f>J8+J9</f>
        <v>0</v>
      </c>
    </row>
    <row r="11" spans="2:10" ht="25">
      <c r="C11" s="131" t="s">
        <v>231</v>
      </c>
      <c r="D11" s="95"/>
      <c r="E11" s="95"/>
      <c r="F11" s="95"/>
      <c r="G11" s="95"/>
      <c r="H11" s="95"/>
      <c r="I11" s="96"/>
      <c r="J11" s="132">
        <f>IF(AND(J10&gt;0,J10&lt;3000),500,0)</f>
        <v>0</v>
      </c>
    </row>
    <row r="12" spans="2:10" ht="26" thickBot="1">
      <c r="C12" s="133" t="s">
        <v>34</v>
      </c>
      <c r="D12" s="18"/>
      <c r="E12" s="18"/>
      <c r="F12" s="18"/>
      <c r="G12" s="18"/>
      <c r="H12" s="18"/>
      <c r="I12" s="19"/>
      <c r="J12" s="134">
        <f>IF(J10&gt;=30000,-ROUND(J10*15%,0),IF(J10&gt;=15000,-ROUND(J10*10%,0),-ROUND(J10*5%,0)))</f>
        <v>0</v>
      </c>
    </row>
    <row r="13" spans="2:10" ht="27" thickTop="1" thickBot="1">
      <c r="C13" s="135"/>
      <c r="D13" s="136"/>
      <c r="E13" s="136"/>
      <c r="F13" s="136"/>
      <c r="G13" s="136"/>
      <c r="H13" s="136" t="s">
        <v>259</v>
      </c>
      <c r="I13" s="137"/>
      <c r="J13" s="138">
        <f>SUM(J10:J12)</f>
        <v>0</v>
      </c>
    </row>
    <row r="14" spans="2:10">
      <c r="E14" s="1" t="s">
        <v>225</v>
      </c>
      <c r="F14" s="1" t="s">
        <v>226</v>
      </c>
    </row>
    <row r="15" spans="2:10">
      <c r="F15" s="1" t="s">
        <v>227</v>
      </c>
    </row>
    <row r="16" spans="2:10" ht="14" customHeight="1"/>
    <row r="17" spans="2:11" ht="28">
      <c r="B17" s="2" t="s">
        <v>240</v>
      </c>
    </row>
    <row r="18" spans="2:11">
      <c r="C18" s="1" t="s">
        <v>250</v>
      </c>
    </row>
    <row r="19" spans="2:11">
      <c r="C19" s="1" t="s">
        <v>251</v>
      </c>
    </row>
    <row r="20" spans="2:11">
      <c r="C20" s="1" t="s">
        <v>249</v>
      </c>
    </row>
    <row r="21" spans="2:11" ht="35">
      <c r="D21" s="58"/>
      <c r="E21" s="58" t="s">
        <v>232</v>
      </c>
      <c r="H21" s="27"/>
    </row>
    <row r="22" spans="2:11" ht="32" customHeight="1">
      <c r="C22" s="27" t="s">
        <v>241</v>
      </c>
      <c r="D22" s="27"/>
    </row>
    <row r="23" spans="2:11" ht="32">
      <c r="C23" s="45"/>
      <c r="D23" s="78" t="s">
        <v>76</v>
      </c>
      <c r="E23" s="41" t="s">
        <v>59</v>
      </c>
      <c r="F23" s="42"/>
      <c r="G23" s="41" t="s">
        <v>60</v>
      </c>
      <c r="H23" s="42"/>
      <c r="I23" s="43"/>
      <c r="J23" s="43"/>
      <c r="K23" s="44"/>
    </row>
    <row r="24" spans="2:11" ht="23" customHeight="1">
      <c r="C24" s="38"/>
      <c r="D24" s="38"/>
      <c r="E24" s="91" t="s">
        <v>204</v>
      </c>
      <c r="F24" s="38"/>
      <c r="G24" s="38"/>
      <c r="H24" s="38"/>
      <c r="I24" s="39"/>
      <c r="J24" s="39"/>
    </row>
    <row r="25" spans="2:11" ht="21" customHeight="1">
      <c r="C25" s="38"/>
      <c r="D25" s="38"/>
      <c r="E25" s="91" t="s">
        <v>205</v>
      </c>
      <c r="F25" s="38"/>
      <c r="G25" s="38"/>
      <c r="H25" s="38"/>
      <c r="I25" s="39"/>
      <c r="J25" s="39"/>
    </row>
    <row r="26" spans="2:11" ht="14" customHeight="1">
      <c r="C26" s="38"/>
      <c r="D26" s="38"/>
      <c r="E26" s="38"/>
      <c r="F26" s="38"/>
      <c r="G26" s="38"/>
      <c r="H26" s="38"/>
      <c r="I26" s="39"/>
      <c r="J26" s="39"/>
    </row>
    <row r="27" spans="2:11" ht="25">
      <c r="C27" s="40" t="s">
        <v>57</v>
      </c>
      <c r="D27" s="40"/>
      <c r="E27" s="38"/>
      <c r="F27" s="38"/>
      <c r="G27" s="38"/>
      <c r="H27" s="38"/>
      <c r="I27" s="38"/>
      <c r="J27" s="38"/>
    </row>
    <row r="28" spans="2:11" ht="32">
      <c r="C28" s="46"/>
      <c r="D28" s="79" t="s">
        <v>247</v>
      </c>
      <c r="E28" s="47" t="s">
        <v>200</v>
      </c>
      <c r="F28" s="47" t="s" ph="1">
        <v>202</v>
      </c>
      <c r="G28" s="48"/>
      <c r="H28" s="47" t="s">
        <v>201</v>
      </c>
      <c r="I28" s="48"/>
      <c r="J28" s="74" t="s">
        <v>203</v>
      </c>
      <c r="K28" s="49"/>
    </row>
    <row r="29" spans="2:11" ht="32">
      <c r="C29" s="88"/>
      <c r="D29" s="89" t="s">
        <v>248</v>
      </c>
      <c r="E29" s="47" t="s">
        <v>22</v>
      </c>
      <c r="F29" s="47" t="s">
        <v>26</v>
      </c>
      <c r="G29" s="48"/>
      <c r="H29" s="47" t="s">
        <v>23</v>
      </c>
      <c r="I29" s="48"/>
      <c r="J29" s="74" t="s">
        <v>73</v>
      </c>
      <c r="K29" s="90"/>
    </row>
    <row r="30" spans="2:11" ht="32">
      <c r="C30" s="50"/>
      <c r="D30" s="80" t="s">
        <v>77</v>
      </c>
      <c r="E30" s="51" t="s">
        <v>24</v>
      </c>
      <c r="F30" s="51" t="s">
        <v>27</v>
      </c>
      <c r="G30" s="52"/>
      <c r="H30" s="51" t="s">
        <v>23</v>
      </c>
      <c r="I30" s="52"/>
      <c r="J30" s="75" t="s">
        <v>74</v>
      </c>
      <c r="K30" s="53"/>
    </row>
    <row r="31" spans="2:11" ht="32">
      <c r="C31" s="54"/>
      <c r="D31" s="81" t="s">
        <v>78</v>
      </c>
      <c r="E31" s="55" t="s">
        <v>25</v>
      </c>
      <c r="F31" s="55" t="s">
        <v>28</v>
      </c>
      <c r="G31" s="56"/>
      <c r="H31" s="55" t="s">
        <v>23</v>
      </c>
      <c r="I31" s="56"/>
      <c r="J31" s="76" t="s">
        <v>75</v>
      </c>
      <c r="K31" s="57"/>
    </row>
    <row r="32" spans="2:11" ht="23">
      <c r="E32" s="1" t="s">
        <v>29</v>
      </c>
    </row>
    <row r="33" spans="2:11" ht="25">
      <c r="G33" s="14" t="s">
        <v>58</v>
      </c>
      <c r="H33" s="27" t="str">
        <f>IF(SUM(furikomi)=0,"未指定","指定済み")</f>
        <v>未指定</v>
      </c>
    </row>
    <row r="34" spans="2:11" ht="14" customHeight="1"/>
    <row r="35" spans="2:11" ht="28">
      <c r="B35" s="2" t="s">
        <v>20</v>
      </c>
    </row>
    <row r="36" spans="2:11">
      <c r="C36" s="1" t="s">
        <v>61</v>
      </c>
    </row>
    <row r="37" spans="2:11">
      <c r="C37" s="1" t="s">
        <v>62</v>
      </c>
    </row>
    <row r="38" spans="2:11" ht="35">
      <c r="E38" s="60" t="s">
        <v>84</v>
      </c>
    </row>
    <row r="39" spans="2:11">
      <c r="K39" s="14" t="s">
        <v>21</v>
      </c>
    </row>
  </sheetData>
  <sheetProtection password="B88D" sheet="1" objects="1" scenarios="1"/>
  <phoneticPr fontId="3"/>
  <conditionalFormatting sqref="H33">
    <cfRule type="containsText" dxfId="0" priority="1" operator="containsText" text="未指定">
      <formula>NOT(ISERROR(SEARCH("未指定",H33)))</formula>
    </cfRule>
  </conditionalFormatting>
  <pageMargins left="0.78700000000000003" right="0.78700000000000003" top="0.98399999999999999" bottom="0.98399999999999999" header="0.51200000000000001" footer="0.51200000000000001"/>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0"/>
  <sheetViews>
    <sheetView topLeftCell="A2" workbookViewId="0">
      <selection activeCell="B2" sqref="B2:C110"/>
    </sheetView>
  </sheetViews>
  <sheetFormatPr baseColWidth="12" defaultRowHeight="14" x14ac:dyDescent="0"/>
  <cols>
    <col min="2" max="2" width="4.33203125" bestFit="1" customWidth="1"/>
    <col min="3" max="3" width="50.33203125" bestFit="1" customWidth="1"/>
  </cols>
  <sheetData>
    <row r="2" spans="2:6">
      <c r="B2">
        <v>1</v>
      </c>
      <c r="C2" t="s">
        <v>122</v>
      </c>
      <c r="E2">
        <v>1</v>
      </c>
      <c r="F2" t="s">
        <v>143</v>
      </c>
    </row>
    <row r="3" spans="2:6">
      <c r="B3">
        <v>3</v>
      </c>
      <c r="C3" t="s">
        <v>99</v>
      </c>
      <c r="E3">
        <v>2</v>
      </c>
      <c r="F3" t="s">
        <v>35</v>
      </c>
    </row>
    <row r="4" spans="2:6">
      <c r="B4">
        <v>4</v>
      </c>
      <c r="C4" t="s">
        <v>96</v>
      </c>
      <c r="E4">
        <v>3</v>
      </c>
      <c r="F4" t="s">
        <v>36</v>
      </c>
    </row>
    <row r="5" spans="2:6">
      <c r="B5">
        <v>5</v>
      </c>
      <c r="C5" t="s">
        <v>86</v>
      </c>
      <c r="E5">
        <v>4</v>
      </c>
      <c r="F5" t="s">
        <v>37</v>
      </c>
    </row>
    <row r="6" spans="2:6">
      <c r="B6">
        <v>6</v>
      </c>
      <c r="C6" t="s">
        <v>147</v>
      </c>
    </row>
    <row r="7" spans="2:6">
      <c r="B7">
        <v>7</v>
      </c>
      <c r="C7" t="s">
        <v>132</v>
      </c>
    </row>
    <row r="8" spans="2:6">
      <c r="B8">
        <v>8</v>
      </c>
      <c r="C8" t="s">
        <v>91</v>
      </c>
    </row>
    <row r="9" spans="2:6">
      <c r="B9">
        <v>9</v>
      </c>
      <c r="C9" t="s">
        <v>105</v>
      </c>
    </row>
    <row r="10" spans="2:6">
      <c r="B10">
        <v>10</v>
      </c>
      <c r="C10" t="s">
        <v>97</v>
      </c>
    </row>
    <row r="11" spans="2:6">
      <c r="B11">
        <v>11</v>
      </c>
      <c r="C11" t="s">
        <v>139</v>
      </c>
    </row>
    <row r="12" spans="2:6">
      <c r="B12">
        <v>12</v>
      </c>
      <c r="C12" t="s">
        <v>136</v>
      </c>
    </row>
    <row r="13" spans="2:6">
      <c r="B13">
        <v>13</v>
      </c>
      <c r="C13" t="s">
        <v>135</v>
      </c>
    </row>
    <row r="14" spans="2:6">
      <c r="B14">
        <v>14</v>
      </c>
      <c r="C14" t="s">
        <v>148</v>
      </c>
    </row>
    <row r="15" spans="2:6">
      <c r="B15">
        <v>15</v>
      </c>
      <c r="C15" t="s">
        <v>149</v>
      </c>
    </row>
    <row r="16" spans="2:6">
      <c r="B16">
        <v>16</v>
      </c>
      <c r="C16" t="s">
        <v>150</v>
      </c>
    </row>
    <row r="17" spans="2:3">
      <c r="B17">
        <v>17</v>
      </c>
      <c r="C17" t="s">
        <v>98</v>
      </c>
    </row>
    <row r="18" spans="2:3">
      <c r="B18">
        <v>20</v>
      </c>
      <c r="C18" t="s">
        <v>108</v>
      </c>
    </row>
    <row r="19" spans="2:3">
      <c r="B19">
        <v>21</v>
      </c>
      <c r="C19" t="s">
        <v>106</v>
      </c>
    </row>
    <row r="20" spans="2:3">
      <c r="B20">
        <v>22</v>
      </c>
      <c r="C20" t="s">
        <v>151</v>
      </c>
    </row>
    <row r="21" spans="2:3">
      <c r="B21">
        <v>23</v>
      </c>
      <c r="C21" t="s">
        <v>102</v>
      </c>
    </row>
    <row r="22" spans="2:3">
      <c r="B22">
        <v>24</v>
      </c>
      <c r="C22" t="s">
        <v>152</v>
      </c>
    </row>
    <row r="23" spans="2:3">
      <c r="B23">
        <v>25</v>
      </c>
      <c r="C23" t="s">
        <v>103</v>
      </c>
    </row>
    <row r="24" spans="2:3">
      <c r="B24">
        <v>27</v>
      </c>
      <c r="C24" t="s">
        <v>153</v>
      </c>
    </row>
    <row r="25" spans="2:3">
      <c r="B25">
        <v>28</v>
      </c>
      <c r="C25" t="s">
        <v>154</v>
      </c>
    </row>
    <row r="26" spans="2:3">
      <c r="B26">
        <v>29</v>
      </c>
      <c r="C26" t="s">
        <v>89</v>
      </c>
    </row>
    <row r="27" spans="2:3">
      <c r="B27">
        <v>30</v>
      </c>
      <c r="C27" t="s">
        <v>104</v>
      </c>
    </row>
    <row r="28" spans="2:3">
      <c r="B28">
        <v>31</v>
      </c>
      <c r="C28" t="s">
        <v>117</v>
      </c>
    </row>
    <row r="29" spans="2:3">
      <c r="B29">
        <v>32</v>
      </c>
      <c r="C29" t="s">
        <v>155</v>
      </c>
    </row>
    <row r="30" spans="2:3">
      <c r="B30">
        <v>33</v>
      </c>
      <c r="C30" t="s">
        <v>88</v>
      </c>
    </row>
    <row r="31" spans="2:3">
      <c r="B31">
        <v>34</v>
      </c>
      <c r="C31" t="s">
        <v>100</v>
      </c>
    </row>
    <row r="32" spans="2:3">
      <c r="B32">
        <v>35</v>
      </c>
      <c r="C32" t="s">
        <v>115</v>
      </c>
    </row>
    <row r="33" spans="2:3">
      <c r="B33">
        <v>37</v>
      </c>
      <c r="C33" t="s">
        <v>156</v>
      </c>
    </row>
    <row r="34" spans="2:3">
      <c r="B34">
        <v>38</v>
      </c>
      <c r="C34" t="s">
        <v>157</v>
      </c>
    </row>
    <row r="35" spans="2:3">
      <c r="B35">
        <v>39</v>
      </c>
      <c r="C35" t="s">
        <v>158</v>
      </c>
    </row>
    <row r="36" spans="2:3">
      <c r="B36">
        <v>40</v>
      </c>
      <c r="C36" t="s">
        <v>92</v>
      </c>
    </row>
    <row r="37" spans="2:3">
      <c r="B37">
        <v>41</v>
      </c>
      <c r="C37" t="s">
        <v>159</v>
      </c>
    </row>
    <row r="38" spans="2:3">
      <c r="B38">
        <v>42</v>
      </c>
      <c r="C38" t="s">
        <v>160</v>
      </c>
    </row>
    <row r="39" spans="2:3">
      <c r="B39">
        <v>43</v>
      </c>
      <c r="C39" t="s">
        <v>161</v>
      </c>
    </row>
    <row r="40" spans="2:3">
      <c r="B40">
        <v>44</v>
      </c>
      <c r="C40" t="s">
        <v>113</v>
      </c>
    </row>
    <row r="41" spans="2:3">
      <c r="B41">
        <v>45</v>
      </c>
      <c r="C41" t="s">
        <v>162</v>
      </c>
    </row>
    <row r="42" spans="2:3">
      <c r="B42">
        <v>46</v>
      </c>
      <c r="C42" t="s">
        <v>101</v>
      </c>
    </row>
    <row r="43" spans="2:3">
      <c r="B43">
        <v>47</v>
      </c>
      <c r="C43" t="s">
        <v>163</v>
      </c>
    </row>
    <row r="44" spans="2:3">
      <c r="B44">
        <v>48</v>
      </c>
      <c r="C44" t="s">
        <v>114</v>
      </c>
    </row>
    <row r="45" spans="2:3">
      <c r="B45">
        <v>49</v>
      </c>
      <c r="C45" t="s">
        <v>138</v>
      </c>
    </row>
    <row r="46" spans="2:3">
      <c r="B46">
        <v>50</v>
      </c>
      <c r="C46" t="s">
        <v>164</v>
      </c>
    </row>
    <row r="47" spans="2:3">
      <c r="B47">
        <v>51</v>
      </c>
      <c r="C47" t="s">
        <v>93</v>
      </c>
    </row>
    <row r="48" spans="2:3">
      <c r="B48">
        <v>52</v>
      </c>
      <c r="C48" t="s">
        <v>116</v>
      </c>
    </row>
    <row r="49" spans="2:3">
      <c r="B49">
        <v>53</v>
      </c>
      <c r="C49" t="s">
        <v>95</v>
      </c>
    </row>
    <row r="50" spans="2:3">
      <c r="B50">
        <v>54</v>
      </c>
      <c r="C50" t="s">
        <v>109</v>
      </c>
    </row>
    <row r="51" spans="2:3">
      <c r="B51">
        <v>55</v>
      </c>
      <c r="C51" t="s">
        <v>119</v>
      </c>
    </row>
    <row r="52" spans="2:3">
      <c r="B52">
        <v>56</v>
      </c>
      <c r="C52" t="s">
        <v>165</v>
      </c>
    </row>
    <row r="53" spans="2:3">
      <c r="B53">
        <v>57</v>
      </c>
      <c r="C53" t="s">
        <v>166</v>
      </c>
    </row>
    <row r="54" spans="2:3">
      <c r="B54">
        <v>58</v>
      </c>
      <c r="C54" t="s">
        <v>167</v>
      </c>
    </row>
    <row r="55" spans="2:3">
      <c r="B55">
        <v>59</v>
      </c>
      <c r="C55" t="s">
        <v>87</v>
      </c>
    </row>
    <row r="56" spans="2:3">
      <c r="B56">
        <v>60</v>
      </c>
      <c r="C56" t="s">
        <v>127</v>
      </c>
    </row>
    <row r="57" spans="2:3">
      <c r="B57">
        <v>61</v>
      </c>
      <c r="C57" t="s">
        <v>168</v>
      </c>
    </row>
    <row r="58" spans="2:3">
      <c r="B58">
        <v>62</v>
      </c>
      <c r="C58" t="s">
        <v>124</v>
      </c>
    </row>
    <row r="59" spans="2:3">
      <c r="B59">
        <v>63</v>
      </c>
      <c r="C59" t="s">
        <v>169</v>
      </c>
    </row>
    <row r="60" spans="2:3">
      <c r="B60">
        <v>64</v>
      </c>
      <c r="C60" t="s">
        <v>170</v>
      </c>
    </row>
    <row r="61" spans="2:3">
      <c r="B61">
        <v>65</v>
      </c>
      <c r="C61" t="s">
        <v>171</v>
      </c>
    </row>
    <row r="62" spans="2:3">
      <c r="B62">
        <v>66</v>
      </c>
      <c r="C62" t="s">
        <v>123</v>
      </c>
    </row>
    <row r="63" spans="2:3">
      <c r="B63">
        <v>67</v>
      </c>
      <c r="C63" t="s">
        <v>140</v>
      </c>
    </row>
    <row r="64" spans="2:3">
      <c r="B64">
        <v>68</v>
      </c>
      <c r="C64" t="s">
        <v>172</v>
      </c>
    </row>
    <row r="65" spans="2:3">
      <c r="B65">
        <v>69</v>
      </c>
      <c r="C65" t="s">
        <v>173</v>
      </c>
    </row>
    <row r="66" spans="2:3">
      <c r="B66">
        <v>70</v>
      </c>
      <c r="C66" t="s">
        <v>174</v>
      </c>
    </row>
    <row r="67" spans="2:3">
      <c r="B67">
        <v>71</v>
      </c>
      <c r="C67" t="s">
        <v>90</v>
      </c>
    </row>
    <row r="68" spans="2:3">
      <c r="B68">
        <v>72</v>
      </c>
      <c r="C68" t="s">
        <v>175</v>
      </c>
    </row>
    <row r="69" spans="2:3">
      <c r="B69">
        <v>73</v>
      </c>
      <c r="C69" t="s">
        <v>121</v>
      </c>
    </row>
    <row r="70" spans="2:3">
      <c r="B70">
        <v>74</v>
      </c>
      <c r="C70" t="s">
        <v>94</v>
      </c>
    </row>
    <row r="71" spans="2:3">
      <c r="B71">
        <v>75</v>
      </c>
      <c r="C71" t="s">
        <v>128</v>
      </c>
    </row>
    <row r="72" spans="2:3">
      <c r="B72">
        <v>76</v>
      </c>
      <c r="C72" t="s">
        <v>107</v>
      </c>
    </row>
    <row r="73" spans="2:3">
      <c r="B73">
        <v>77</v>
      </c>
      <c r="C73" t="s">
        <v>111</v>
      </c>
    </row>
    <row r="74" spans="2:3">
      <c r="B74">
        <v>78</v>
      </c>
      <c r="C74" t="s">
        <v>176</v>
      </c>
    </row>
    <row r="75" spans="2:3">
      <c r="B75">
        <v>79</v>
      </c>
      <c r="C75" t="s">
        <v>177</v>
      </c>
    </row>
    <row r="76" spans="2:3">
      <c r="B76">
        <v>80</v>
      </c>
      <c r="C76" t="s">
        <v>110</v>
      </c>
    </row>
    <row r="77" spans="2:3">
      <c r="B77">
        <v>81</v>
      </c>
      <c r="C77" t="s">
        <v>178</v>
      </c>
    </row>
    <row r="78" spans="2:3">
      <c r="B78">
        <v>82</v>
      </c>
      <c r="C78" t="s">
        <v>179</v>
      </c>
    </row>
    <row r="79" spans="2:3">
      <c r="B79">
        <v>83</v>
      </c>
      <c r="C79" t="s">
        <v>120</v>
      </c>
    </row>
    <row r="80" spans="2:3">
      <c r="B80">
        <v>84</v>
      </c>
      <c r="C80" t="s">
        <v>180</v>
      </c>
    </row>
    <row r="81" spans="2:3">
      <c r="B81">
        <v>85</v>
      </c>
      <c r="C81" t="s">
        <v>181</v>
      </c>
    </row>
    <row r="82" spans="2:3">
      <c r="B82">
        <v>86</v>
      </c>
      <c r="C82" t="s">
        <v>182</v>
      </c>
    </row>
    <row r="83" spans="2:3">
      <c r="B83">
        <v>87</v>
      </c>
      <c r="C83" t="s">
        <v>183</v>
      </c>
    </row>
    <row r="84" spans="2:3">
      <c r="B84">
        <v>88</v>
      </c>
      <c r="C84" t="s">
        <v>184</v>
      </c>
    </row>
    <row r="85" spans="2:3">
      <c r="B85">
        <v>90</v>
      </c>
      <c r="C85" t="s">
        <v>85</v>
      </c>
    </row>
    <row r="86" spans="2:3">
      <c r="B86">
        <v>91</v>
      </c>
      <c r="C86" t="s">
        <v>126</v>
      </c>
    </row>
    <row r="87" spans="2:3">
      <c r="B87">
        <v>92</v>
      </c>
      <c r="C87" t="s">
        <v>185</v>
      </c>
    </row>
    <row r="88" spans="2:3">
      <c r="B88">
        <v>93</v>
      </c>
      <c r="C88" t="s">
        <v>186</v>
      </c>
    </row>
    <row r="89" spans="2:3">
      <c r="B89">
        <v>94</v>
      </c>
      <c r="C89" t="s">
        <v>187</v>
      </c>
    </row>
    <row r="90" spans="2:3">
      <c r="B90">
        <v>95</v>
      </c>
      <c r="C90" t="s">
        <v>118</v>
      </c>
    </row>
    <row r="91" spans="2:3">
      <c r="B91">
        <v>96</v>
      </c>
      <c r="C91" t="s">
        <v>188</v>
      </c>
    </row>
    <row r="92" spans="2:3">
      <c r="B92">
        <v>97</v>
      </c>
      <c r="C92" t="s">
        <v>125</v>
      </c>
    </row>
    <row r="93" spans="2:3">
      <c r="B93">
        <v>98</v>
      </c>
      <c r="C93" t="s">
        <v>129</v>
      </c>
    </row>
    <row r="94" spans="2:3">
      <c r="B94">
        <v>99</v>
      </c>
      <c r="C94" t="s">
        <v>189</v>
      </c>
    </row>
    <row r="95" spans="2:3">
      <c r="B95">
        <v>100</v>
      </c>
      <c r="C95" t="s">
        <v>190</v>
      </c>
    </row>
    <row r="96" spans="2:3">
      <c r="B96">
        <v>101</v>
      </c>
      <c r="C96" t="s">
        <v>133</v>
      </c>
    </row>
    <row r="97" spans="2:3">
      <c r="B97">
        <v>102</v>
      </c>
      <c r="C97" t="s">
        <v>191</v>
      </c>
    </row>
    <row r="98" spans="2:3">
      <c r="B98">
        <v>103</v>
      </c>
      <c r="C98" t="s">
        <v>192</v>
      </c>
    </row>
    <row r="99" spans="2:3">
      <c r="B99">
        <v>104</v>
      </c>
      <c r="C99" t="s">
        <v>134</v>
      </c>
    </row>
    <row r="100" spans="2:3">
      <c r="B100">
        <v>105</v>
      </c>
      <c r="C100" t="s">
        <v>193</v>
      </c>
    </row>
    <row r="101" spans="2:3">
      <c r="B101">
        <v>106</v>
      </c>
      <c r="C101" t="s">
        <v>194</v>
      </c>
    </row>
    <row r="102" spans="2:3">
      <c r="B102">
        <v>107</v>
      </c>
      <c r="C102" t="s">
        <v>195</v>
      </c>
    </row>
    <row r="103" spans="2:3">
      <c r="B103">
        <v>108</v>
      </c>
      <c r="C103" t="s">
        <v>196</v>
      </c>
    </row>
    <row r="104" spans="2:3">
      <c r="B104">
        <v>110</v>
      </c>
      <c r="C104" t="s">
        <v>197</v>
      </c>
    </row>
    <row r="105" spans="2:3">
      <c r="B105">
        <v>111</v>
      </c>
      <c r="C105" t="s">
        <v>131</v>
      </c>
    </row>
    <row r="106" spans="2:3">
      <c r="B106">
        <v>112</v>
      </c>
      <c r="C106" t="s">
        <v>198</v>
      </c>
    </row>
    <row r="107" spans="2:3">
      <c r="B107">
        <v>113</v>
      </c>
      <c r="C107" t="s">
        <v>130</v>
      </c>
    </row>
    <row r="108" spans="2:3">
      <c r="B108">
        <v>114</v>
      </c>
      <c r="C108" t="s">
        <v>112</v>
      </c>
    </row>
    <row r="109" spans="2:3">
      <c r="B109">
        <v>117</v>
      </c>
      <c r="C109" t="s">
        <v>199</v>
      </c>
    </row>
    <row r="110" spans="2:3">
      <c r="B110">
        <v>118</v>
      </c>
      <c r="C110" t="s">
        <v>137</v>
      </c>
    </row>
  </sheetData>
  <phoneticPr fontId="3"/>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お申込み</vt:lpstr>
      <vt:lpstr>集合写真</vt:lpstr>
      <vt:lpstr>スナップ</vt:lpstr>
      <vt:lpstr>写真集計</vt:lpstr>
      <vt:lpstr>DVD</vt:lpstr>
      <vt:lpstr>ひふみ</vt:lpstr>
      <vt:lpstr>金額確認</vt:lpstr>
      <vt:lpstr>master</vt:lpstr>
    </vt:vector>
  </TitlesOfParts>
  <Company>System of the CREATION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 Takafumi</dc:creator>
  <cp:lastModifiedBy>創造システム</cp:lastModifiedBy>
  <dcterms:created xsi:type="dcterms:W3CDTF">2010-08-09T17:27:09Z</dcterms:created>
  <dcterms:modified xsi:type="dcterms:W3CDTF">2017-11-30T13:13:54Z</dcterms:modified>
</cp:coreProperties>
</file>